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reudhomme\Desktop\Calendario difusion\Calendario de difusión de Junio 2025\"/>
    </mc:Choice>
  </mc:AlternateContent>
  <bookViews>
    <workbookView xWindow="0" yWindow="0" windowWidth="21600" windowHeight="9735"/>
  </bookViews>
  <sheets>
    <sheet name="VISITANTES " sheetId="2" r:id="rId1"/>
  </sheets>
  <definedNames>
    <definedName name="_xlnm.Print_Titles" localSheetId="0">'VISITANTES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0" i="2" l="1"/>
  <c r="D179" i="2"/>
  <c r="E179" i="2" s="1"/>
  <c r="D145" i="2"/>
  <c r="E145" i="2" s="1"/>
  <c r="D74" i="2"/>
  <c r="E74" i="2" s="1"/>
  <c r="D203" i="2" l="1"/>
  <c r="D202" i="2"/>
  <c r="E202" i="2" s="1"/>
  <c r="E201" i="2"/>
  <c r="D200" i="2"/>
  <c r="E200" i="2" s="1"/>
  <c r="D199" i="2"/>
  <c r="E199" i="2" s="1"/>
  <c r="E198" i="2"/>
  <c r="D197" i="2"/>
  <c r="D196" i="2"/>
  <c r="E196" i="2" s="1"/>
  <c r="G195" i="2"/>
  <c r="F195" i="2"/>
  <c r="C195" i="2"/>
  <c r="D194" i="2"/>
  <c r="D193" i="2"/>
  <c r="E193" i="2" s="1"/>
  <c r="D192" i="2"/>
  <c r="E192" i="2" s="1"/>
  <c r="D191" i="2"/>
  <c r="E191" i="2" s="1"/>
  <c r="D190" i="2"/>
  <c r="E190" i="2" s="1"/>
  <c r="D189" i="2"/>
  <c r="E189" i="2" s="1"/>
  <c r="D188" i="2"/>
  <c r="D187" i="2"/>
  <c r="D186" i="2"/>
  <c r="E186" i="2" s="1"/>
  <c r="D185" i="2"/>
  <c r="E185" i="2" s="1"/>
  <c r="D184" i="2"/>
  <c r="D183" i="2"/>
  <c r="E183" i="2" s="1"/>
  <c r="D182" i="2"/>
  <c r="E182" i="2" s="1"/>
  <c r="D181" i="2"/>
  <c r="E181" i="2" s="1"/>
  <c r="D180" i="2"/>
  <c r="D177" i="2"/>
  <c r="E177" i="2" s="1"/>
  <c r="D176" i="2"/>
  <c r="E176" i="2" s="1"/>
  <c r="D175" i="2"/>
  <c r="D174" i="2"/>
  <c r="D173" i="2"/>
  <c r="E173" i="2" s="1"/>
  <c r="D172" i="2"/>
  <c r="E172" i="2" s="1"/>
  <c r="D171" i="2"/>
  <c r="D170" i="2"/>
  <c r="E170" i="2" s="1"/>
  <c r="D169" i="2"/>
  <c r="E169" i="2" s="1"/>
  <c r="D168" i="2"/>
  <c r="E168" i="2" s="1"/>
  <c r="D167" i="2"/>
  <c r="E167" i="2" s="1"/>
  <c r="D166" i="2"/>
  <c r="E166" i="2" s="1"/>
  <c r="D165" i="2"/>
  <c r="D164" i="2"/>
  <c r="E164" i="2" s="1"/>
  <c r="D163" i="2"/>
  <c r="D162" i="2"/>
  <c r="E162" i="2" s="1"/>
  <c r="D161" i="2"/>
  <c r="E161" i="2" s="1"/>
  <c r="D160" i="2"/>
  <c r="E160" i="2" s="1"/>
  <c r="D159" i="2"/>
  <c r="D158" i="2"/>
  <c r="E158" i="2" s="1"/>
  <c r="D157" i="2"/>
  <c r="E157" i="2" s="1"/>
  <c r="D156" i="2"/>
  <c r="E156" i="2" s="1"/>
  <c r="D155" i="2"/>
  <c r="E155" i="2" s="1"/>
  <c r="D154" i="2"/>
  <c r="E154" i="2" s="1"/>
  <c r="D153" i="2"/>
  <c r="D152" i="2"/>
  <c r="D151" i="2"/>
  <c r="D150" i="2"/>
  <c r="E150" i="2" s="1"/>
  <c r="G149" i="2"/>
  <c r="F149" i="2"/>
  <c r="C149" i="2"/>
  <c r="D148" i="2"/>
  <c r="E148" i="2" s="1"/>
  <c r="D147" i="2"/>
  <c r="D146" i="2"/>
  <c r="E146" i="2" s="1"/>
  <c r="D143" i="2"/>
  <c r="E143" i="2" s="1"/>
  <c r="D142" i="2"/>
  <c r="D141" i="2"/>
  <c r="E141" i="2" s="1"/>
  <c r="D140" i="2"/>
  <c r="E140" i="2" s="1"/>
  <c r="D139" i="2"/>
  <c r="D138" i="2"/>
  <c r="E138" i="2" s="1"/>
  <c r="D137" i="2"/>
  <c r="E137" i="2" s="1"/>
  <c r="D136" i="2"/>
  <c r="E136" i="2" s="1"/>
  <c r="D135" i="2"/>
  <c r="E135" i="2" s="1"/>
  <c r="D134" i="2"/>
  <c r="D133" i="2"/>
  <c r="E133" i="2" s="1"/>
  <c r="D132" i="2"/>
  <c r="E132" i="2" s="1"/>
  <c r="D131" i="2"/>
  <c r="E131" i="2" s="1"/>
  <c r="D130" i="2"/>
  <c r="E130" i="2" s="1"/>
  <c r="D129" i="2"/>
  <c r="E129" i="2" s="1"/>
  <c r="D128" i="2"/>
  <c r="D127" i="2"/>
  <c r="E127" i="2" s="1"/>
  <c r="D126" i="2"/>
  <c r="E126" i="2" s="1"/>
  <c r="D125" i="2"/>
  <c r="E125" i="2" s="1"/>
  <c r="D124" i="2"/>
  <c r="E124" i="2" s="1"/>
  <c r="D123" i="2"/>
  <c r="E123" i="2" s="1"/>
  <c r="D122" i="2"/>
  <c r="E122" i="2" s="1"/>
  <c r="D121" i="2"/>
  <c r="E121" i="2" s="1"/>
  <c r="D120" i="2"/>
  <c r="E120" i="2" s="1"/>
  <c r="D119" i="2"/>
  <c r="E119" i="2" s="1"/>
  <c r="D118" i="2"/>
  <c r="E118" i="2" s="1"/>
  <c r="D117" i="2"/>
  <c r="E117" i="2" s="1"/>
  <c r="D116" i="2"/>
  <c r="E116" i="2" s="1"/>
  <c r="D115" i="2"/>
  <c r="E115" i="2" s="1"/>
  <c r="D114" i="2"/>
  <c r="E114" i="2" s="1"/>
  <c r="D113" i="2"/>
  <c r="E113" i="2" s="1"/>
  <c r="D112" i="2"/>
  <c r="E112" i="2" s="1"/>
  <c r="D111" i="2"/>
  <c r="E111" i="2" s="1"/>
  <c r="D108" i="2"/>
  <c r="D107" i="2"/>
  <c r="E107" i="2" s="1"/>
  <c r="D106" i="2"/>
  <c r="D105" i="2"/>
  <c r="D104" i="2"/>
  <c r="D103" i="2"/>
  <c r="D102" i="2"/>
  <c r="E102" i="2" s="1"/>
  <c r="G101" i="2"/>
  <c r="F101" i="2"/>
  <c r="C101" i="2"/>
  <c r="D100" i="2"/>
  <c r="E100" i="2" s="1"/>
  <c r="D99" i="2"/>
  <c r="E99" i="2" s="1"/>
  <c r="D98" i="2"/>
  <c r="E98" i="2" s="1"/>
  <c r="D97" i="2"/>
  <c r="E97" i="2" s="1"/>
  <c r="D96" i="2"/>
  <c r="E96" i="2" s="1"/>
  <c r="D95" i="2"/>
  <c r="E95" i="2" s="1"/>
  <c r="D94" i="2"/>
  <c r="E94" i="2" s="1"/>
  <c r="D93" i="2"/>
  <c r="E93" i="2" s="1"/>
  <c r="D92" i="2"/>
  <c r="E92" i="2" s="1"/>
  <c r="D91" i="2"/>
  <c r="E91" i="2" s="1"/>
  <c r="D90" i="2"/>
  <c r="E90" i="2" s="1"/>
  <c r="D89" i="2"/>
  <c r="E89" i="2" s="1"/>
  <c r="D88" i="2"/>
  <c r="E88" i="2" s="1"/>
  <c r="D87" i="2"/>
  <c r="E87" i="2" s="1"/>
  <c r="D86" i="2"/>
  <c r="D85" i="2"/>
  <c r="E85" i="2" s="1"/>
  <c r="D84" i="2"/>
  <c r="E84" i="2" s="1"/>
  <c r="D83" i="2"/>
  <c r="E83" i="2" s="1"/>
  <c r="D82" i="2"/>
  <c r="E82" i="2" s="1"/>
  <c r="D81" i="2"/>
  <c r="E81" i="2" s="1"/>
  <c r="D80" i="2"/>
  <c r="E80" i="2" s="1"/>
  <c r="D79" i="2"/>
  <c r="E79" i="2" s="1"/>
  <c r="E78" i="2"/>
  <c r="D77" i="2"/>
  <c r="E77" i="2" s="1"/>
  <c r="D76" i="2"/>
  <c r="E76" i="2" s="1"/>
  <c r="D73" i="2"/>
  <c r="E73" i="2" s="1"/>
  <c r="D72" i="2"/>
  <c r="E72" i="2" s="1"/>
  <c r="D71" i="2"/>
  <c r="E71" i="2" s="1"/>
  <c r="D70" i="2"/>
  <c r="E70" i="2" s="1"/>
  <c r="D69" i="2"/>
  <c r="E69" i="2" s="1"/>
  <c r="D68" i="2"/>
  <c r="E68" i="2" s="1"/>
  <c r="D67" i="2"/>
  <c r="E67" i="2" s="1"/>
  <c r="D66" i="2"/>
  <c r="E66" i="2" s="1"/>
  <c r="D65" i="2"/>
  <c r="E65" i="2" s="1"/>
  <c r="D64" i="2"/>
  <c r="E64" i="2" s="1"/>
  <c r="D63" i="2"/>
  <c r="E63" i="2" s="1"/>
  <c r="D62" i="2"/>
  <c r="E62" i="2" s="1"/>
  <c r="D61" i="2"/>
  <c r="E61" i="2" s="1"/>
  <c r="D60" i="2"/>
  <c r="E60" i="2" s="1"/>
  <c r="D59" i="2"/>
  <c r="E59" i="2" s="1"/>
  <c r="D58" i="2"/>
  <c r="D57" i="2"/>
  <c r="E57" i="2" s="1"/>
  <c r="D56" i="2"/>
  <c r="E56" i="2" s="1"/>
  <c r="G55" i="2"/>
  <c r="F55" i="2"/>
  <c r="C55" i="2"/>
  <c r="D54" i="2"/>
  <c r="E54" i="2" s="1"/>
  <c r="D53" i="2"/>
  <c r="E53" i="2" s="1"/>
  <c r="D52" i="2"/>
  <c r="E52" i="2" s="1"/>
  <c r="D51" i="2"/>
  <c r="E51" i="2" s="1"/>
  <c r="D50" i="2"/>
  <c r="E50" i="2" s="1"/>
  <c r="D49" i="2"/>
  <c r="E49" i="2" s="1"/>
  <c r="D48" i="2"/>
  <c r="E48" i="2" s="1"/>
  <c r="D47" i="2"/>
  <c r="E47" i="2" s="1"/>
  <c r="D46" i="2"/>
  <c r="E46" i="2" s="1"/>
  <c r="D45" i="2"/>
  <c r="E45" i="2" s="1"/>
  <c r="D44" i="2"/>
  <c r="D43" i="2"/>
  <c r="E43" i="2" s="1"/>
  <c r="G42" i="2"/>
  <c r="F42" i="2"/>
  <c r="C42" i="2"/>
  <c r="D41" i="2"/>
  <c r="E41" i="2" s="1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G24" i="2"/>
  <c r="F24" i="2"/>
  <c r="C24" i="2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G17" i="2"/>
  <c r="F17" i="2"/>
  <c r="D17" i="2"/>
  <c r="C17" i="2"/>
  <c r="D16" i="2"/>
  <c r="E16" i="2" s="1"/>
  <c r="D15" i="2"/>
  <c r="E15" i="2" s="1"/>
  <c r="D14" i="2"/>
  <c r="E14" i="2" s="1"/>
  <c r="G13" i="2"/>
  <c r="F13" i="2"/>
  <c r="C13" i="2"/>
  <c r="F12" i="2" l="1"/>
  <c r="E17" i="2"/>
  <c r="D55" i="2"/>
  <c r="E55" i="2" s="1"/>
  <c r="C12" i="2"/>
  <c r="D13" i="2"/>
  <c r="E13" i="2" s="1"/>
  <c r="D42" i="2"/>
  <c r="E42" i="2" s="1"/>
  <c r="E44" i="2"/>
  <c r="D101" i="2"/>
  <c r="E101" i="2" s="1"/>
  <c r="G12" i="2"/>
  <c r="D24" i="2"/>
  <c r="E103" i="2"/>
  <c r="D149" i="2"/>
  <c r="E149" i="2" s="1"/>
  <c r="E151" i="2"/>
  <c r="D195" i="2"/>
  <c r="E195" i="2" s="1"/>
  <c r="E197" i="2"/>
  <c r="E24" i="2" l="1"/>
  <c r="D12" i="2"/>
  <c r="E12" i="2" s="1"/>
</calcChain>
</file>

<file path=xl/sharedStrings.xml><?xml version="1.0" encoding="utf-8"?>
<sst xmlns="http://schemas.openxmlformats.org/spreadsheetml/2006/main" count="234" uniqueCount="208">
  <si>
    <t>República de Panamá</t>
  </si>
  <si>
    <t>CONTRALORÍA GENERAL DE LA REPÚBLICA</t>
  </si>
  <si>
    <t>Instituto Nacional de Estadística y Censo</t>
  </si>
  <si>
    <t>VISITANTES QUE ENTRARON A LA REPÚBLICA, POR EL AEROPUERTO INTERNACIONAL DE TOCUMEN,</t>
  </si>
  <si>
    <t>POR SEXO, SEGÚN PAÍS DE DOMICILIO PERMANENTE: JUNIO 2024-25 (P)</t>
  </si>
  <si>
    <t xml:space="preserve">País de domicilio permanente </t>
  </si>
  <si>
    <t xml:space="preserve">Entrada de pasajeros </t>
  </si>
  <si>
    <t>Junio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</si>
  <si>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</si>
  <si>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</si>
  <si>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</si>
  <si>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</si>
  <si>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</si>
  <si>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</si>
  <si>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</si>
  <si>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</si>
  <si>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</si>
  <si>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</si>
  <si>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</si>
  <si>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</si>
  <si>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</si>
  <si>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</si>
  <si>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Antillas</t>
  </si>
  <si>
    <t>Antigua y Barbuda</t>
  </si>
  <si>
    <t>Aruba</t>
  </si>
  <si>
    <t>Bahamas</t>
  </si>
  <si>
    <t>Barbados</t>
  </si>
  <si>
    <t>Cuba</t>
  </si>
  <si>
    <t>Curazao</t>
  </si>
  <si>
    <t>Dominica</t>
  </si>
  <si>
    <t>Granada</t>
  </si>
  <si>
    <t>Guadalupe</t>
  </si>
  <si>
    <t>-</t>
  </si>
  <si>
    <t>Haití</t>
  </si>
  <si>
    <t>Jamaica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</si>
  <si>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</si>
  <si>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</si>
  <si>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</si>
  <si>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</si>
  <si>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</si>
  <si>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</si>
  <si>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</si>
  <si>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</si>
  <si>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</si>
  <si>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</si>
  <si>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</si>
  <si>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</si>
  <si>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</si>
  <si>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</si>
  <si>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</si>
  <si>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</si>
  <si>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</si>
  <si>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</si>
  <si>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</si>
  <si>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</si>
  <si>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</si>
  <si>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</si>
  <si>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</si>
  <si>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</si>
  <si>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</si>
  <si>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</si>
  <si>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</si>
  <si>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</si>
  <si>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</si>
  <si>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</si>
  <si>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</si>
  <si>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</si>
  <si>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</si>
  <si>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</si>
  <si>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</si>
  <si>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</si>
  <si>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</si>
  <si>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Europa: (Continuación)</t>
  </si>
  <si>
    <t>Hungría</t>
  </si>
  <si>
    <t>Irlanda</t>
  </si>
  <si>
    <t>Islandia</t>
  </si>
  <si>
    <t>Italia</t>
  </si>
  <si>
    <t>Kosovo</t>
  </si>
  <si>
    <t>Letonia</t>
  </si>
  <si>
    <t>Liechtenstein</t>
  </si>
  <si>
    <t>Lituania</t>
  </si>
  <si>
    <t>Luxemburgo</t>
  </si>
  <si>
    <t>Macedonia</t>
  </si>
  <si>
    <t>Malta</t>
  </si>
  <si>
    <t>Moldavia</t>
  </si>
  <si>
    <t>Mónaco</t>
  </si>
  <si>
    <t>..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</si>
  <si>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</si>
  <si>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</si>
  <si>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</si>
  <si>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</si>
  <si>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</si>
  <si>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</si>
  <si>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</si>
  <si>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</si>
  <si>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</si>
  <si>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</si>
  <si>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</si>
  <si>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</si>
  <si>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</si>
  <si>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</si>
  <si>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</si>
  <si>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</si>
  <si>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</si>
  <si>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</si>
  <si>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</si>
  <si>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Bahréin</t>
  </si>
  <si>
    <t>Asia: (Continuación)</t>
  </si>
  <si>
    <t>Bangladesh</t>
  </si>
  <si>
    <t>Brunéi</t>
  </si>
  <si>
    <t>Bután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</si>
  <si>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</si>
  <si>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</si>
  <si>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</si>
  <si>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</si>
  <si>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</si>
  <si>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</si>
  <si>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</si>
  <si>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</si>
  <si>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</si>
  <si>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</si>
  <si>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</si>
  <si>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</si>
  <si>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</si>
  <si>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</si>
  <si>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</si>
  <si>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</si>
  <si>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</si>
  <si>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</si>
  <si>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</si>
  <si>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</si>
  <si>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</si>
  <si>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Mongolia</t>
  </si>
  <si>
    <t>Nepal</t>
  </si>
  <si>
    <t>Omán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</si>
  <si>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</si>
  <si>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</si>
  <si>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</si>
  <si>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</si>
  <si>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</si>
  <si>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</si>
  <si>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</si>
  <si>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Tayikistán</t>
  </si>
  <si>
    <t>Turkmenistán</t>
  </si>
  <si>
    <t>Turquía</t>
  </si>
  <si>
    <t>Unión de Myanmar</t>
  </si>
  <si>
    <t>Uzbekistán</t>
  </si>
  <si>
    <t>Vietnam</t>
  </si>
  <si>
    <t>África</t>
  </si>
  <si>
    <t>Angola</t>
  </si>
  <si>
    <t>Argelia</t>
  </si>
  <si>
    <t>Benín</t>
  </si>
  <si>
    <t>Botsuana</t>
  </si>
  <si>
    <t>Burkina Faso</t>
  </si>
  <si>
    <t>Burundi</t>
  </si>
  <si>
    <t>Cabo Verde</t>
  </si>
  <si>
    <t>Camerún</t>
  </si>
  <si>
    <t>Chad</t>
  </si>
  <si>
    <t xml:space="preserve">Comores </t>
  </si>
  <si>
    <t>Costa de Marfil</t>
  </si>
  <si>
    <t>Eritrea</t>
  </si>
  <si>
    <t>Etiopía</t>
  </si>
  <si>
    <t>Gabón</t>
  </si>
  <si>
    <t>Ghana</t>
  </si>
  <si>
    <t xml:space="preserve">Guinea </t>
  </si>
  <si>
    <t>Guinea Ecuatorial</t>
  </si>
  <si>
    <t>Kenia</t>
  </si>
  <si>
    <t>Liberia</t>
  </si>
  <si>
    <t>Libia</t>
  </si>
  <si>
    <t>Madagascar</t>
  </si>
  <si>
    <t>Malaui</t>
  </si>
  <si>
    <t>Marruecos</t>
  </si>
  <si>
    <t>Mauricio</t>
  </si>
  <si>
    <t>Mozambique</t>
  </si>
  <si>
    <t>África: (Continuación)</t>
  </si>
  <si>
    <t>Namibia</t>
  </si>
  <si>
    <t>Níger</t>
  </si>
  <si>
    <t>Nigeria</t>
  </si>
  <si>
    <t>República Árabe de Egipto</t>
  </si>
  <si>
    <t>República Árabe Saharaui Democrática</t>
  </si>
  <si>
    <t>República de Sudáfrica</t>
  </si>
  <si>
    <t>República del Congo</t>
  </si>
  <si>
    <t>República Democrática del Congo</t>
  </si>
  <si>
    <t xml:space="preserve">Ruanda </t>
  </si>
  <si>
    <t>Senegal</t>
  </si>
  <si>
    <t>Seychelles</t>
  </si>
  <si>
    <t>Sierra Leona</t>
  </si>
  <si>
    <t>Sudán</t>
  </si>
  <si>
    <t>Tanzania</t>
  </si>
  <si>
    <t>Togo</t>
  </si>
  <si>
    <t>Túnez</t>
  </si>
  <si>
    <t>Uganda</t>
  </si>
  <si>
    <t>Zambia</t>
  </si>
  <si>
    <t>Zimbabue</t>
  </si>
  <si>
    <t>Oceanía</t>
  </si>
  <si>
    <t>Australia</t>
  </si>
  <si>
    <t>Fiji</t>
  </si>
  <si>
    <t>Islas Marshall</t>
  </si>
  <si>
    <t>Nueva Caledonia</t>
  </si>
  <si>
    <t>Nueva Zelanda</t>
  </si>
  <si>
    <t>Papúa Nueva Guinea</t>
  </si>
  <si>
    <t xml:space="preserve">Polinesia Francesa </t>
  </si>
  <si>
    <t>Vanuatu</t>
  </si>
  <si>
    <t>.. Dato no aplicable al grupo o categoría.</t>
  </si>
  <si>
    <t>- Cantidad nula o cero.</t>
  </si>
  <si>
    <t>(P) Cifras preliminares.</t>
  </si>
  <si>
    <t>Fuente: Servicio Nacional de Migración.</t>
  </si>
  <si>
    <t xml:space="preserve">Variación porcentual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</si>
</sst>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#,##0;&quot;-&quot;;&quot;-&quot;"/>
    <numFmt numFmtId="167" formatCode="#,##0;&quot;-&quot;;&quot;-&quot;;"/>
    <numFmt numFmtId="168" formatCode="#,##0.0;&quot;-&quot;;&quot;-&quot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0" xfId="0" applyFont="1" applyBorder="1"/>
    <xf numFmtId="0" fontId="4" fillId="0" borderId="0" xfId="0" applyFont="1"/>
    <xf numFmtId="3" fontId="1" fillId="0" borderId="0" xfId="0" applyNumberFormat="1" applyFont="1" applyFill="1" applyAlignment="1" applyProtection="1">
      <alignment horizontal="center" wrapText="1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3" fontId="3" fillId="0" borderId="0" xfId="0" applyNumberFormat="1" applyFont="1" applyAlignment="1" applyProtection="1">
      <alignment horizontal="center"/>
    </xf>
    <xf numFmtId="3" fontId="3" fillId="0" borderId="0" xfId="0" applyNumberFormat="1" applyFont="1" applyAlignment="1" applyProtection="1">
      <alignment horizontal="right"/>
    </xf>
    <xf numFmtId="164" fontId="1" fillId="0" borderId="0" xfId="0" applyNumberFormat="1" applyFont="1" applyAlignment="1" applyProtection="1">
      <alignment horizontal="right"/>
    </xf>
    <xf numFmtId="1" fontId="5" fillId="2" borderId="1" xfId="0" applyNumberFormat="1" applyFont="1" applyFill="1" applyBorder="1" applyAlignment="1" applyProtection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/>
    <xf numFmtId="3" fontId="2" fillId="0" borderId="2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166" fontId="4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6" fontId="4" fillId="0" borderId="4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166" fontId="2" fillId="0" borderId="0" xfId="0" applyNumberFormat="1" applyFont="1" applyBorder="1"/>
    <xf numFmtId="0" fontId="4" fillId="0" borderId="2" xfId="0" applyFont="1" applyBorder="1"/>
    <xf numFmtId="166" fontId="4" fillId="0" borderId="2" xfId="0" applyNumberFormat="1" applyFont="1" applyFill="1" applyBorder="1" applyAlignment="1">
      <alignment horizontal="right"/>
    </xf>
    <xf numFmtId="167" fontId="4" fillId="0" borderId="3" xfId="0" applyNumberFormat="1" applyFont="1" applyBorder="1"/>
    <xf numFmtId="167" fontId="2" fillId="0" borderId="2" xfId="0" applyNumberFormat="1" applyFont="1" applyBorder="1" applyAlignment="1">
      <alignment horizontal="right"/>
    </xf>
    <xf numFmtId="167" fontId="4" fillId="0" borderId="2" xfId="0" applyNumberFormat="1" applyFont="1" applyBorder="1" applyAlignment="1">
      <alignment horizontal="right"/>
    </xf>
    <xf numFmtId="167" fontId="2" fillId="0" borderId="3" xfId="0" applyNumberFormat="1" applyFont="1" applyBorder="1"/>
    <xf numFmtId="167" fontId="4" fillId="0" borderId="2" xfId="0" applyNumberFormat="1" applyFont="1" applyFill="1" applyBorder="1" applyAlignment="1">
      <alignment horizontal="right"/>
    </xf>
    <xf numFmtId="167" fontId="4" fillId="0" borderId="4" xfId="0" applyNumberFormat="1" applyFont="1" applyBorder="1" applyAlignment="1">
      <alignment horizontal="right"/>
    </xf>
    <xf numFmtId="167" fontId="4" fillId="0" borderId="0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4" fillId="0" borderId="3" xfId="0" applyNumberFormat="1" applyFont="1" applyBorder="1" applyAlignment="1">
      <alignment horizontal="right"/>
    </xf>
    <xf numFmtId="0" fontId="0" fillId="0" borderId="0" xfId="0" applyBorder="1"/>
    <xf numFmtId="167" fontId="2" fillId="0" borderId="4" xfId="0" applyNumberFormat="1" applyFont="1" applyBorder="1"/>
    <xf numFmtId="167" fontId="4" fillId="0" borderId="4" xfId="0" applyNumberFormat="1" applyFont="1" applyBorder="1"/>
    <xf numFmtId="167" fontId="2" fillId="0" borderId="0" xfId="0" applyNumberFormat="1" applyFont="1" applyAlignment="1">
      <alignment horizontal="right"/>
    </xf>
    <xf numFmtId="167" fontId="2" fillId="0" borderId="0" xfId="0" applyNumberFormat="1" applyFont="1" applyBorder="1"/>
    <xf numFmtId="0" fontId="2" fillId="0" borderId="0" xfId="0" applyFont="1" applyFill="1" applyBorder="1"/>
    <xf numFmtId="0" fontId="2" fillId="0" borderId="0" xfId="0" applyFont="1" applyFill="1"/>
    <xf numFmtId="167" fontId="2" fillId="0" borderId="4" xfId="0" applyNumberFormat="1" applyFont="1" applyFill="1" applyBorder="1" applyAlignment="1">
      <alignment horizontal="right"/>
    </xf>
    <xf numFmtId="168" fontId="2" fillId="0" borderId="3" xfId="0" applyNumberFormat="1" applyFont="1" applyFill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3" fontId="2" fillId="0" borderId="5" xfId="0" applyNumberFormat="1" applyFont="1" applyBorder="1"/>
    <xf numFmtId="164" fontId="2" fillId="0" borderId="7" xfId="0" applyNumberFormat="1" applyFont="1" applyBorder="1"/>
    <xf numFmtId="0" fontId="2" fillId="0" borderId="7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/>
    <xf numFmtId="49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righ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164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 wrapText="1"/>
    </xf>
    <xf numFmtId="3" fontId="1" fillId="0" borderId="0" xfId="0" applyNumberFormat="1" applyFont="1" applyFill="1" applyAlignment="1" applyProtection="1">
      <alignment horizontal="center" wrapText="1"/>
    </xf>
    <xf numFmtId="3" fontId="3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6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7109375" style="2" customWidth="1"/>
    <col min="2" max="2" width="34.5703125" style="2" customWidth="1"/>
    <col min="3" max="3" width="11.7109375" style="2" customWidth="1"/>
    <col min="4" max="4" width="11.7109375" style="56" customWidth="1"/>
    <col min="5" max="5" width="11.7109375" style="55" customWidth="1"/>
    <col min="6" max="16384" width="11.42578125" style="2"/>
  </cols>
  <sheetData>
    <row r="1" spans="1:10" ht="15.95" customHeight="1" x14ac:dyDescent="0.2">
      <c r="A1" s="59" t="s">
        <v>0</v>
      </c>
      <c r="B1" s="59"/>
      <c r="C1" s="59"/>
      <c r="D1" s="59"/>
      <c r="E1" s="59"/>
      <c r="F1" s="59"/>
      <c r="G1" s="59"/>
      <c r="H1" s="1"/>
      <c r="I1" s="1"/>
    </row>
    <row r="2" spans="1:10" s="4" customFormat="1" ht="15.95" customHeight="1" x14ac:dyDescent="0.2">
      <c r="A2" s="60" t="s">
        <v>1</v>
      </c>
      <c r="B2" s="60"/>
      <c r="C2" s="60"/>
      <c r="D2" s="60"/>
      <c r="E2" s="60"/>
      <c r="F2" s="60"/>
      <c r="G2" s="60"/>
      <c r="H2" s="3"/>
      <c r="I2" s="3"/>
    </row>
    <row r="3" spans="1:10" ht="15.95" customHeight="1" x14ac:dyDescent="0.2">
      <c r="A3" s="61" t="s">
        <v>2</v>
      </c>
      <c r="B3" s="61"/>
      <c r="C3" s="61"/>
      <c r="D3" s="61"/>
      <c r="E3" s="61"/>
      <c r="F3" s="61"/>
      <c r="G3" s="61"/>
      <c r="H3" s="1"/>
      <c r="I3" s="1"/>
    </row>
    <row r="4" spans="1:10" ht="12.95" customHeight="1" x14ac:dyDescent="0.2">
      <c r="A4" s="5"/>
      <c r="B4" s="61"/>
      <c r="C4" s="61"/>
      <c r="D4" s="61"/>
      <c r="E4" s="61"/>
      <c r="H4" s="1"/>
      <c r="I4" s="1"/>
    </row>
    <row r="5" spans="1:10" s="7" customFormat="1" ht="18" customHeight="1" x14ac:dyDescent="0.2">
      <c r="A5" s="60" t="s">
        <v>3</v>
      </c>
      <c r="B5" s="60"/>
      <c r="C5" s="60"/>
      <c r="D5" s="60"/>
      <c r="E5" s="60"/>
      <c r="F5" s="60"/>
      <c r="G5" s="60"/>
      <c r="H5" s="6"/>
      <c r="I5" s="6"/>
    </row>
    <row r="6" spans="1:10" ht="18" customHeight="1" x14ac:dyDescent="0.2">
      <c r="A6" s="62" t="s">
        <v>4</v>
      </c>
      <c r="B6" s="62"/>
      <c r="C6" s="62"/>
      <c r="D6" s="62"/>
      <c r="E6" s="62"/>
      <c r="F6" s="62"/>
      <c r="G6" s="62"/>
      <c r="H6" s="1"/>
      <c r="I6" s="1"/>
    </row>
    <row r="7" spans="1:10" ht="10.5" customHeight="1" x14ac:dyDescent="0.2">
      <c r="A7" s="8"/>
      <c r="B7" s="8"/>
      <c r="C7" s="9"/>
      <c r="D7" s="9"/>
      <c r="E7" s="10"/>
      <c r="H7" s="1"/>
      <c r="I7" s="1"/>
    </row>
    <row r="8" spans="1:10" ht="24" customHeight="1" x14ac:dyDescent="0.2">
      <c r="A8" s="63" t="s">
        <v>5</v>
      </c>
      <c r="B8" s="63"/>
      <c r="C8" s="63" t="s">
        <v>6</v>
      </c>
      <c r="D8" s="63"/>
      <c r="E8" s="63"/>
      <c r="F8" s="63"/>
      <c r="G8" s="63"/>
      <c r="H8" s="1"/>
      <c r="I8" s="1"/>
    </row>
    <row r="9" spans="1:10" s="4" customFormat="1" ht="24" customHeight="1" x14ac:dyDescent="0.2">
      <c r="A9" s="63"/>
      <c r="B9" s="63"/>
      <c r="C9" s="64" t="s">
        <v>7</v>
      </c>
      <c r="D9" s="64"/>
      <c r="E9" s="65" t="s">
        <v>207</v>
      </c>
      <c r="F9" s="66">
        <v>2025</v>
      </c>
      <c r="G9" s="66"/>
      <c r="H9" s="3"/>
      <c r="I9" s="3"/>
    </row>
    <row r="10" spans="1:10" ht="24" customHeight="1" x14ac:dyDescent="0.2">
      <c r="A10" s="63"/>
      <c r="B10" s="63"/>
      <c r="C10" s="11">
        <v>2024</v>
      </c>
      <c r="D10" s="11">
        <v>2025</v>
      </c>
      <c r="E10" s="65"/>
      <c r="F10" s="12" t="s">
        <v>8</v>
      </c>
      <c r="G10" s="12" t="s">
        <v>9</v>
      </c>
      <c r="H10" s="1"/>
      <c r="I10" s="1"/>
    </row>
    <row r="11" spans="1:10" ht="12" customHeight="1" x14ac:dyDescent="0.2">
      <c r="A11" s="1"/>
      <c r="B11" s="13"/>
      <c r="C11" s="13"/>
      <c r="D11" s="14"/>
      <c r="E11" s="15"/>
      <c r="F11" s="16"/>
      <c r="G11" s="16"/>
      <c r="H11" s="1"/>
      <c r="I11" s="1"/>
    </row>
    <row r="12" spans="1:10" ht="24" customHeight="1" x14ac:dyDescent="0.2">
      <c r="A12" s="57" t="s">
        <v>10</v>
      </c>
      <c r="B12" s="58"/>
      <c r="C12" s="17">
        <f>SUM(C13,C17,C24,C42,C55,C101,C149,C195)</f>
        <v>163697</v>
      </c>
      <c r="D12" s="18">
        <f>SUM(D13,D17,D24,D42,D55,D101,D149,D195)</f>
        <v>173723</v>
      </c>
      <c r="E12" s="19">
        <f>(((D12/C12-1)*100))</f>
        <v>6.1247304471065522</v>
      </c>
      <c r="F12" s="20">
        <f>SUM(F13,F17,F24,F42,F55,F101,F149,F195)</f>
        <v>90934</v>
      </c>
      <c r="G12" s="21">
        <f>SUM(G13,G17,G24,G42,G55,G101,G149,G195)</f>
        <v>82789</v>
      </c>
      <c r="H12" s="22"/>
      <c r="I12" s="22"/>
    </row>
    <row r="13" spans="1:10" s="4" customFormat="1" ht="21" customHeight="1" x14ac:dyDescent="0.2">
      <c r="A13" s="1" t="s">
        <v>11</v>
      </c>
      <c r="B13" s="23"/>
      <c r="C13" s="24">
        <f>SUM(C14:C16)</f>
        <v>49671</v>
      </c>
      <c r="D13" s="18">
        <f>SUM(D14:D16)</f>
        <v>53329</v>
      </c>
      <c r="E13" s="19">
        <f>(((D13/C13-1)*100))</f>
        <v>7.3644581345251758</v>
      </c>
      <c r="F13" s="25">
        <f>SUM(F14:F16)</f>
        <v>27907</v>
      </c>
      <c r="G13" s="25">
        <f>SUM(G14:G16)</f>
        <v>25422</v>
      </c>
      <c r="H13" s="3"/>
      <c r="I13" s="3"/>
    </row>
    <row r="14" spans="1:10" ht="18.75" customHeight="1" x14ac:dyDescent="0.2">
      <c r="A14" s="1"/>
      <c r="B14" s="13" t="s">
        <v>12</v>
      </c>
      <c r="C14" s="26">
        <v>2615</v>
      </c>
      <c r="D14" s="27">
        <f t="shared" ref="D14:D16" si="0">SUM(F14:G14)</f>
        <v>3100</v>
      </c>
      <c r="E14" s="19">
        <f t="shared" ref="E14:E72" si="1">(((D14/C14-1)*100))</f>
        <v>18.546845124282974</v>
      </c>
      <c r="F14" s="28">
        <v>1745</v>
      </c>
      <c r="G14" s="28">
        <v>1355</v>
      </c>
      <c r="H14" s="1"/>
      <c r="I14" s="1"/>
    </row>
    <row r="15" spans="1:10" ht="18.75" customHeight="1" x14ac:dyDescent="0.2">
      <c r="A15" s="1"/>
      <c r="B15" s="13" t="s">
        <v>13</v>
      </c>
      <c r="C15" s="26">
        <v>41499</v>
      </c>
      <c r="D15" s="27">
        <f t="shared" si="0"/>
        <v>43484</v>
      </c>
      <c r="E15" s="19">
        <f t="shared" si="1"/>
        <v>4.7832477891033509</v>
      </c>
      <c r="F15" s="28">
        <v>22321</v>
      </c>
      <c r="G15" s="28">
        <v>21163</v>
      </c>
      <c r="H15" s="1"/>
      <c r="I15" s="1"/>
    </row>
    <row r="16" spans="1:10" ht="18" customHeight="1" x14ac:dyDescent="0.2">
      <c r="A16" s="1"/>
      <c r="B16" s="13" t="s">
        <v>14</v>
      </c>
      <c r="C16" s="26">
        <v>5557</v>
      </c>
      <c r="D16" s="27">
        <f t="shared" si="0"/>
        <v>6745</v>
      </c>
      <c r="E16" s="19">
        <f t="shared" si="1"/>
        <v>21.378441605182651</v>
      </c>
      <c r="F16" s="28">
        <v>3841</v>
      </c>
      <c r="G16" s="28">
        <v>2904</v>
      </c>
      <c r="H16" s="3"/>
      <c r="I16" s="3"/>
      <c r="J16" s="4"/>
    </row>
    <row r="17" spans="1:10" s="4" customFormat="1" ht="21" customHeight="1" x14ac:dyDescent="0.2">
      <c r="A17" s="1" t="s">
        <v>15</v>
      </c>
      <c r="B17" s="23"/>
      <c r="C17" s="29">
        <f>SUM(C18:C23)</f>
        <v>16776</v>
      </c>
      <c r="D17" s="27">
        <f>SUM(D18:D23)</f>
        <v>19648</v>
      </c>
      <c r="E17" s="19">
        <f t="shared" si="1"/>
        <v>17.11969480209823</v>
      </c>
      <c r="F17" s="30">
        <f>SUM(F18:F23)</f>
        <v>10154</v>
      </c>
      <c r="G17" s="31">
        <f>SUM(G18:G23)</f>
        <v>9494</v>
      </c>
      <c r="H17" s="3"/>
      <c r="I17" s="3"/>
    </row>
    <row r="18" spans="1:10" ht="17.25" customHeight="1" x14ac:dyDescent="0.2">
      <c r="A18" s="1"/>
      <c r="B18" s="13" t="s">
        <v>16</v>
      </c>
      <c r="C18" s="26">
        <v>149</v>
      </c>
      <c r="D18" s="27">
        <f>SUM(F18:G18)</f>
        <v>233</v>
      </c>
      <c r="E18" s="19">
        <f t="shared" si="1"/>
        <v>56.375838926174502</v>
      </c>
      <c r="F18" s="28">
        <v>130</v>
      </c>
      <c r="G18" s="28">
        <v>103</v>
      </c>
      <c r="H18" s="1"/>
      <c r="I18" s="1"/>
    </row>
    <row r="19" spans="1:10" ht="17.25" customHeight="1" x14ac:dyDescent="0.2">
      <c r="A19" s="1"/>
      <c r="B19" s="13" t="s">
        <v>17</v>
      </c>
      <c r="C19" s="26">
        <v>4739</v>
      </c>
      <c r="D19" s="27">
        <f t="shared" ref="D19:D79" si="2">SUM(F19:G19)</f>
        <v>5712</v>
      </c>
      <c r="E19" s="19">
        <f>(((D19/C19-1)*100))</f>
        <v>20.531757754800584</v>
      </c>
      <c r="F19" s="28">
        <v>3205</v>
      </c>
      <c r="G19" s="28">
        <v>2507</v>
      </c>
      <c r="H19" s="1"/>
      <c r="I19" s="1"/>
    </row>
    <row r="20" spans="1:10" ht="17.25" customHeight="1" x14ac:dyDescent="0.2">
      <c r="A20" s="1"/>
      <c r="B20" s="13" t="s">
        <v>18</v>
      </c>
      <c r="C20" s="26">
        <v>2359</v>
      </c>
      <c r="D20" s="27">
        <f t="shared" si="2"/>
        <v>3088</v>
      </c>
      <c r="E20" s="19">
        <f t="shared" si="1"/>
        <v>30.902924968206857</v>
      </c>
      <c r="F20" s="28">
        <v>1603</v>
      </c>
      <c r="G20" s="28">
        <v>1485</v>
      </c>
      <c r="H20" s="1"/>
      <c r="I20" s="1"/>
    </row>
    <row r="21" spans="1:10" ht="17.25" customHeight="1" x14ac:dyDescent="0.2">
      <c r="A21" s="1"/>
      <c r="B21" s="13" t="s">
        <v>19</v>
      </c>
      <c r="C21" s="26">
        <v>4523</v>
      </c>
      <c r="D21" s="27">
        <f t="shared" si="2"/>
        <v>5306</v>
      </c>
      <c r="E21" s="19">
        <f t="shared" si="1"/>
        <v>17.311518903382716</v>
      </c>
      <c r="F21" s="28">
        <v>2741</v>
      </c>
      <c r="G21" s="28">
        <v>2565</v>
      </c>
      <c r="H21" s="3"/>
      <c r="I21" s="3"/>
      <c r="J21" s="4"/>
    </row>
    <row r="22" spans="1:10" ht="17.25" customHeight="1" x14ac:dyDescent="0.2">
      <c r="A22" s="1"/>
      <c r="B22" s="1" t="s">
        <v>20</v>
      </c>
      <c r="C22" s="32">
        <v>2952</v>
      </c>
      <c r="D22" s="27">
        <f t="shared" si="2"/>
        <v>3042</v>
      </c>
      <c r="E22" s="19">
        <f t="shared" si="1"/>
        <v>3.0487804878048808</v>
      </c>
      <c r="F22" s="28">
        <v>1438</v>
      </c>
      <c r="G22" s="28">
        <v>1604</v>
      </c>
      <c r="H22" s="1"/>
      <c r="I22" s="1"/>
    </row>
    <row r="23" spans="1:10" ht="17.25" customHeight="1" x14ac:dyDescent="0.2">
      <c r="A23" s="1"/>
      <c r="B23" s="1" t="s">
        <v>21</v>
      </c>
      <c r="C23" s="32">
        <v>2054</v>
      </c>
      <c r="D23" s="27">
        <f t="shared" si="2"/>
        <v>2267</v>
      </c>
      <c r="E23" s="19">
        <f t="shared" si="1"/>
        <v>10.370009737098339</v>
      </c>
      <c r="F23" s="28">
        <v>1037</v>
      </c>
      <c r="G23" s="28">
        <v>1230</v>
      </c>
      <c r="H23" s="1"/>
      <c r="I23" s="1"/>
    </row>
    <row r="24" spans="1:10" s="4" customFormat="1" ht="21" customHeight="1" x14ac:dyDescent="0.2">
      <c r="A24" s="1" t="s">
        <v>22</v>
      </c>
      <c r="B24" s="3"/>
      <c r="C24" s="30">
        <f>SUM(C25:C41)</f>
        <v>8357</v>
      </c>
      <c r="D24" s="30">
        <f>SUM(D25:D41)</f>
        <v>8014</v>
      </c>
      <c r="E24" s="19">
        <f t="shared" si="1"/>
        <v>-4.1043436639942588</v>
      </c>
      <c r="F24" s="30">
        <f>SUM(F25:F41)</f>
        <v>3559</v>
      </c>
      <c r="G24" s="33">
        <f>SUM(G25:G41)</f>
        <v>4455</v>
      </c>
      <c r="H24" s="1"/>
      <c r="I24" s="1"/>
      <c r="J24" s="2"/>
    </row>
    <row r="25" spans="1:10" ht="18" customHeight="1" x14ac:dyDescent="0.25">
      <c r="A25" s="1"/>
      <c r="B25" s="1" t="s">
        <v>23</v>
      </c>
      <c r="C25" s="32">
        <v>28</v>
      </c>
      <c r="D25" s="27">
        <f>SUM(F25:G25)</f>
        <v>21</v>
      </c>
      <c r="E25" s="19">
        <f t="shared" si="1"/>
        <v>-25</v>
      </c>
      <c r="F25" s="28">
        <v>15</v>
      </c>
      <c r="G25" s="28">
        <v>6</v>
      </c>
      <c r="H25" s="34"/>
      <c r="I25" s="1"/>
    </row>
    <row r="26" spans="1:10" ht="17.850000000000001" customHeight="1" x14ac:dyDescent="0.25">
      <c r="A26" s="1"/>
      <c r="B26" s="2" t="s">
        <v>24</v>
      </c>
      <c r="C26" s="32">
        <v>6</v>
      </c>
      <c r="D26" s="27">
        <f t="shared" si="2"/>
        <v>3</v>
      </c>
      <c r="E26" s="19">
        <f t="shared" si="1"/>
        <v>-50</v>
      </c>
      <c r="F26" s="28">
        <v>1</v>
      </c>
      <c r="G26" s="28">
        <v>2</v>
      </c>
      <c r="H26" s="34"/>
      <c r="I26" s="1"/>
    </row>
    <row r="27" spans="1:10" ht="18" customHeight="1" x14ac:dyDescent="0.25">
      <c r="A27" s="1"/>
      <c r="B27" s="1" t="s">
        <v>25</v>
      </c>
      <c r="C27" s="32">
        <v>386</v>
      </c>
      <c r="D27" s="27">
        <f t="shared" si="2"/>
        <v>620</v>
      </c>
      <c r="E27" s="19">
        <f t="shared" si="1"/>
        <v>60.621761658031083</v>
      </c>
      <c r="F27" s="28">
        <v>226</v>
      </c>
      <c r="G27" s="28">
        <v>394</v>
      </c>
      <c r="H27" s="34"/>
      <c r="I27" s="1"/>
    </row>
    <row r="28" spans="1:10" ht="17.850000000000001" customHeight="1" x14ac:dyDescent="0.25">
      <c r="A28" s="1"/>
      <c r="B28" s="1" t="s">
        <v>26</v>
      </c>
      <c r="C28" s="32">
        <v>329</v>
      </c>
      <c r="D28" s="27">
        <f t="shared" si="2"/>
        <v>760</v>
      </c>
      <c r="E28" s="19">
        <f t="shared" si="1"/>
        <v>131.00303951367783</v>
      </c>
      <c r="F28" s="28">
        <v>325</v>
      </c>
      <c r="G28" s="28">
        <v>435</v>
      </c>
      <c r="H28" s="34"/>
      <c r="I28" s="3"/>
      <c r="J28" s="4"/>
    </row>
    <row r="29" spans="1:10" ht="17.850000000000001" customHeight="1" x14ac:dyDescent="0.25">
      <c r="A29" s="1"/>
      <c r="B29" s="1" t="s">
        <v>27</v>
      </c>
      <c r="C29" s="32">
        <v>2308</v>
      </c>
      <c r="D29" s="27">
        <f t="shared" si="2"/>
        <v>1754</v>
      </c>
      <c r="E29" s="19">
        <f t="shared" si="1"/>
        <v>-24.003466204506061</v>
      </c>
      <c r="F29" s="28">
        <v>929</v>
      </c>
      <c r="G29" s="28">
        <v>825</v>
      </c>
      <c r="H29" s="34"/>
      <c r="I29" s="1"/>
    </row>
    <row r="30" spans="1:10" ht="17.25" customHeight="1" x14ac:dyDescent="0.2">
      <c r="A30" s="1"/>
      <c r="B30" s="1" t="s">
        <v>28</v>
      </c>
      <c r="C30" s="32">
        <v>1</v>
      </c>
      <c r="D30" s="27">
        <f t="shared" si="2"/>
        <v>0</v>
      </c>
      <c r="E30" s="19">
        <f t="shared" si="1"/>
        <v>-100</v>
      </c>
      <c r="F30" s="28">
        <v>0</v>
      </c>
      <c r="G30" s="28">
        <v>0</v>
      </c>
      <c r="H30" s="1"/>
      <c r="I30" s="1"/>
    </row>
    <row r="31" spans="1:10" ht="17.25" customHeight="1" x14ac:dyDescent="0.25">
      <c r="A31" s="1"/>
      <c r="B31" s="1" t="s">
        <v>29</v>
      </c>
      <c r="C31" s="32">
        <v>70</v>
      </c>
      <c r="D31" s="27">
        <f t="shared" si="2"/>
        <v>33</v>
      </c>
      <c r="E31" s="19">
        <f t="shared" si="1"/>
        <v>-52.857142857142861</v>
      </c>
      <c r="F31" s="28">
        <v>15</v>
      </c>
      <c r="G31" s="28">
        <v>18</v>
      </c>
      <c r="H31" s="34"/>
      <c r="I31" s="1"/>
    </row>
    <row r="32" spans="1:10" ht="18" customHeight="1" x14ac:dyDescent="0.25">
      <c r="A32" s="1"/>
      <c r="B32" s="1" t="s">
        <v>30</v>
      </c>
      <c r="C32" s="32">
        <v>26</v>
      </c>
      <c r="D32" s="27">
        <f t="shared" si="2"/>
        <v>36</v>
      </c>
      <c r="E32" s="19">
        <f t="shared" si="1"/>
        <v>38.46153846153846</v>
      </c>
      <c r="F32" s="28">
        <v>22</v>
      </c>
      <c r="G32" s="28">
        <v>14</v>
      </c>
      <c r="H32" s="34"/>
      <c r="I32" s="1"/>
    </row>
    <row r="33" spans="1:10" ht="17.25" customHeight="1" x14ac:dyDescent="0.25">
      <c r="A33" s="1"/>
      <c r="B33" s="1" t="s">
        <v>31</v>
      </c>
      <c r="C33" s="32">
        <v>1</v>
      </c>
      <c r="D33" s="27">
        <f t="shared" si="2"/>
        <v>1</v>
      </c>
      <c r="E33" s="19" t="s">
        <v>32</v>
      </c>
      <c r="F33" s="28">
        <v>1</v>
      </c>
      <c r="G33" s="28">
        <v>0</v>
      </c>
      <c r="H33" s="34"/>
      <c r="I33" s="1"/>
    </row>
    <row r="34" spans="1:10" ht="17.25" customHeight="1" x14ac:dyDescent="0.25">
      <c r="A34" s="1"/>
      <c r="B34" s="1" t="s">
        <v>33</v>
      </c>
      <c r="C34" s="32">
        <v>173</v>
      </c>
      <c r="D34" s="27">
        <f t="shared" si="2"/>
        <v>108</v>
      </c>
      <c r="E34" s="19">
        <f t="shared" si="1"/>
        <v>-37.572254335260112</v>
      </c>
      <c r="F34" s="28">
        <v>65</v>
      </c>
      <c r="G34" s="28">
        <v>43</v>
      </c>
      <c r="H34" s="34"/>
      <c r="I34" s="1"/>
    </row>
    <row r="35" spans="1:10" ht="17.25" customHeight="1" x14ac:dyDescent="0.25">
      <c r="A35" s="1"/>
      <c r="B35" s="1" t="s">
        <v>34</v>
      </c>
      <c r="C35" s="32">
        <v>2112</v>
      </c>
      <c r="D35" s="27">
        <f t="shared" si="2"/>
        <v>1902</v>
      </c>
      <c r="E35" s="19">
        <f t="shared" si="1"/>
        <v>-9.9431818181818237</v>
      </c>
      <c r="F35" s="28">
        <v>755</v>
      </c>
      <c r="G35" s="28">
        <v>1147</v>
      </c>
      <c r="H35" s="34"/>
      <c r="I35" s="1"/>
    </row>
    <row r="36" spans="1:10" ht="17.850000000000001" customHeight="1" x14ac:dyDescent="0.25">
      <c r="A36" s="1"/>
      <c r="B36" s="1" t="s">
        <v>35</v>
      </c>
      <c r="C36" s="32">
        <v>6</v>
      </c>
      <c r="D36" s="27">
        <f t="shared" si="2"/>
        <v>7</v>
      </c>
      <c r="E36" s="19">
        <f t="shared" si="1"/>
        <v>16.666666666666675</v>
      </c>
      <c r="F36" s="28">
        <v>5</v>
      </c>
      <c r="G36" s="28">
        <v>2</v>
      </c>
      <c r="H36" s="34"/>
      <c r="I36" s="1"/>
    </row>
    <row r="37" spans="1:10" ht="17.850000000000001" customHeight="1" x14ac:dyDescent="0.25">
      <c r="A37" s="1"/>
      <c r="B37" s="1" t="s">
        <v>36</v>
      </c>
      <c r="C37" s="32">
        <v>1275</v>
      </c>
      <c r="D37" s="27">
        <f t="shared" si="2"/>
        <v>902</v>
      </c>
      <c r="E37" s="19">
        <f t="shared" si="1"/>
        <v>-29.25490196078432</v>
      </c>
      <c r="F37" s="28">
        <v>426</v>
      </c>
      <c r="G37" s="28">
        <v>476</v>
      </c>
      <c r="H37" s="34"/>
      <c r="I37" s="1"/>
    </row>
    <row r="38" spans="1:10" ht="17.850000000000001" customHeight="1" x14ac:dyDescent="0.25">
      <c r="A38" s="1"/>
      <c r="B38" s="1" t="s">
        <v>37</v>
      </c>
      <c r="C38" s="32">
        <v>26</v>
      </c>
      <c r="D38" s="27">
        <f t="shared" si="2"/>
        <v>41</v>
      </c>
      <c r="E38" s="19">
        <f t="shared" si="1"/>
        <v>57.692307692307686</v>
      </c>
      <c r="F38" s="28">
        <v>25</v>
      </c>
      <c r="G38" s="28">
        <v>16</v>
      </c>
      <c r="H38" s="34"/>
      <c r="I38" s="1"/>
    </row>
    <row r="39" spans="1:10" ht="17.850000000000001" customHeight="1" x14ac:dyDescent="0.25">
      <c r="A39" s="1"/>
      <c r="B39" s="1" t="s">
        <v>38</v>
      </c>
      <c r="C39" s="32">
        <v>25</v>
      </c>
      <c r="D39" s="27">
        <f t="shared" si="2"/>
        <v>37</v>
      </c>
      <c r="E39" s="19">
        <f t="shared" si="1"/>
        <v>48</v>
      </c>
      <c r="F39" s="28">
        <v>22</v>
      </c>
      <c r="G39" s="28">
        <v>15</v>
      </c>
      <c r="H39" s="34"/>
      <c r="I39" s="1"/>
    </row>
    <row r="40" spans="1:10" ht="17.850000000000001" customHeight="1" x14ac:dyDescent="0.25">
      <c r="A40" s="1"/>
      <c r="B40" s="1" t="s">
        <v>39</v>
      </c>
      <c r="C40" s="32">
        <v>25</v>
      </c>
      <c r="D40" s="27">
        <f t="shared" si="2"/>
        <v>32</v>
      </c>
      <c r="E40" s="19">
        <f t="shared" si="1"/>
        <v>28.000000000000004</v>
      </c>
      <c r="F40" s="35">
        <v>18</v>
      </c>
      <c r="G40" s="28">
        <v>14</v>
      </c>
      <c r="H40" s="34"/>
      <c r="I40" s="1"/>
    </row>
    <row r="41" spans="1:10" ht="17.850000000000001" customHeight="1" x14ac:dyDescent="0.25">
      <c r="A41" s="1"/>
      <c r="B41" s="1" t="s">
        <v>40</v>
      </c>
      <c r="C41" s="32">
        <v>1560</v>
      </c>
      <c r="D41" s="27">
        <f t="shared" si="2"/>
        <v>1757</v>
      </c>
      <c r="E41" s="19">
        <f t="shared" si="1"/>
        <v>12.628205128205128</v>
      </c>
      <c r="F41" s="35">
        <v>709</v>
      </c>
      <c r="G41" s="28">
        <v>1048</v>
      </c>
      <c r="H41" s="34"/>
      <c r="I41" s="1"/>
    </row>
    <row r="42" spans="1:10" s="4" customFormat="1" ht="21" customHeight="1" x14ac:dyDescent="0.2">
      <c r="A42" s="1" t="s">
        <v>41</v>
      </c>
      <c r="B42" s="3"/>
      <c r="C42" s="30">
        <f>SUM(C43:C54)</f>
        <v>62192</v>
      </c>
      <c r="D42" s="27">
        <f>SUM(D43:D54)</f>
        <v>65057</v>
      </c>
      <c r="E42" s="19">
        <f t="shared" si="1"/>
        <v>4.6067018266015003</v>
      </c>
      <c r="F42" s="36">
        <f>SUM(F43:F54)</f>
        <v>31861</v>
      </c>
      <c r="G42" s="25">
        <f>SUM(G43:G54)</f>
        <v>33196</v>
      </c>
      <c r="H42" s="1"/>
      <c r="I42" s="1"/>
      <c r="J42" s="2"/>
    </row>
    <row r="43" spans="1:10" ht="17.25" customHeight="1" x14ac:dyDescent="0.25">
      <c r="A43" s="1"/>
      <c r="B43" s="1" t="s">
        <v>42</v>
      </c>
      <c r="C43" s="32">
        <v>5394</v>
      </c>
      <c r="D43" s="27">
        <f t="shared" si="2"/>
        <v>6143</v>
      </c>
      <c r="E43" s="19">
        <f t="shared" si="1"/>
        <v>13.885799035965896</v>
      </c>
      <c r="F43" s="35">
        <v>3351</v>
      </c>
      <c r="G43" s="28">
        <v>2792</v>
      </c>
      <c r="H43" s="34"/>
      <c r="I43" s="1"/>
    </row>
    <row r="44" spans="1:10" ht="17.25" customHeight="1" x14ac:dyDescent="0.25">
      <c r="A44" s="1"/>
      <c r="B44" s="13" t="s">
        <v>43</v>
      </c>
      <c r="C44" s="26">
        <v>718</v>
      </c>
      <c r="D44" s="27">
        <f t="shared" si="2"/>
        <v>651</v>
      </c>
      <c r="E44" s="19">
        <f t="shared" si="1"/>
        <v>-9.3314763231197801</v>
      </c>
      <c r="F44" s="35">
        <v>374</v>
      </c>
      <c r="G44" s="28">
        <v>277</v>
      </c>
      <c r="H44" s="34"/>
      <c r="I44" s="1"/>
    </row>
    <row r="45" spans="1:10" ht="17.25" customHeight="1" x14ac:dyDescent="0.25">
      <c r="A45" s="1"/>
      <c r="B45" s="13" t="s">
        <v>44</v>
      </c>
      <c r="C45" s="26">
        <v>5978</v>
      </c>
      <c r="D45" s="27">
        <f t="shared" si="2"/>
        <v>5943</v>
      </c>
      <c r="E45" s="19">
        <f t="shared" si="1"/>
        <v>-0.58548009367681564</v>
      </c>
      <c r="F45" s="35">
        <v>3279</v>
      </c>
      <c r="G45" s="28">
        <v>2664</v>
      </c>
      <c r="H45" s="34"/>
      <c r="I45" s="1"/>
    </row>
    <row r="46" spans="1:10" ht="17.25" customHeight="1" x14ac:dyDescent="0.25">
      <c r="A46" s="1"/>
      <c r="B46" s="13" t="s">
        <v>45</v>
      </c>
      <c r="C46" s="26">
        <v>2264</v>
      </c>
      <c r="D46" s="27">
        <f t="shared" si="2"/>
        <v>2298</v>
      </c>
      <c r="E46" s="19">
        <f t="shared" si="1"/>
        <v>1.5017667844523075</v>
      </c>
      <c r="F46" s="35">
        <v>1246</v>
      </c>
      <c r="G46" s="28">
        <v>1052</v>
      </c>
      <c r="H46" s="34"/>
      <c r="I46" s="3"/>
      <c r="J46" s="4"/>
    </row>
    <row r="47" spans="1:10" ht="17.25" customHeight="1" x14ac:dyDescent="0.25">
      <c r="A47" s="1"/>
      <c r="B47" s="13" t="s">
        <v>46</v>
      </c>
      <c r="C47" s="26">
        <v>27695</v>
      </c>
      <c r="D47" s="27">
        <f t="shared" si="2"/>
        <v>31995</v>
      </c>
      <c r="E47" s="19">
        <f t="shared" si="1"/>
        <v>15.526268279472832</v>
      </c>
      <c r="F47" s="32">
        <v>14869</v>
      </c>
      <c r="G47" s="37">
        <v>17126</v>
      </c>
      <c r="H47" s="34"/>
      <c r="I47" s="1"/>
    </row>
    <row r="48" spans="1:10" ht="17.25" customHeight="1" x14ac:dyDescent="0.25">
      <c r="A48" s="1"/>
      <c r="B48" s="13" t="s">
        <v>47</v>
      </c>
      <c r="C48" s="26">
        <v>6964</v>
      </c>
      <c r="D48" s="27">
        <f t="shared" si="2"/>
        <v>8062</v>
      </c>
      <c r="E48" s="19">
        <f t="shared" si="1"/>
        <v>15.766800689259043</v>
      </c>
      <c r="F48" s="35">
        <v>3749</v>
      </c>
      <c r="G48" s="28">
        <v>4313</v>
      </c>
      <c r="H48" s="34"/>
      <c r="I48" s="1"/>
    </row>
    <row r="49" spans="1:10" ht="17.25" customHeight="1" x14ac:dyDescent="0.25">
      <c r="A49" s="1"/>
      <c r="B49" s="13" t="s">
        <v>48</v>
      </c>
      <c r="C49" s="26">
        <v>336</v>
      </c>
      <c r="D49" s="27">
        <f t="shared" si="2"/>
        <v>633</v>
      </c>
      <c r="E49" s="19">
        <f t="shared" si="1"/>
        <v>88.392857142857139</v>
      </c>
      <c r="F49" s="35">
        <v>275</v>
      </c>
      <c r="G49" s="28">
        <v>358</v>
      </c>
      <c r="H49" s="34"/>
      <c r="I49" s="1"/>
    </row>
    <row r="50" spans="1:10" ht="17.25" customHeight="1" x14ac:dyDescent="0.25">
      <c r="A50" s="1"/>
      <c r="B50" s="13" t="s">
        <v>49</v>
      </c>
      <c r="C50" s="26">
        <v>418</v>
      </c>
      <c r="D50" s="27">
        <f t="shared" si="2"/>
        <v>360</v>
      </c>
      <c r="E50" s="19">
        <f>(((D50/C50-1)*100))</f>
        <v>-13.875598086124397</v>
      </c>
      <c r="F50" s="35">
        <v>181</v>
      </c>
      <c r="G50" s="28">
        <v>179</v>
      </c>
      <c r="H50" s="34"/>
      <c r="I50" s="1"/>
    </row>
    <row r="51" spans="1:10" ht="17.25" customHeight="1" x14ac:dyDescent="0.25">
      <c r="A51" s="1"/>
      <c r="B51" s="13" t="s">
        <v>50</v>
      </c>
      <c r="C51" s="26">
        <v>3855</v>
      </c>
      <c r="D51" s="27">
        <f t="shared" si="2"/>
        <v>3420</v>
      </c>
      <c r="E51" s="19">
        <f t="shared" si="1"/>
        <v>-11.284046692607008</v>
      </c>
      <c r="F51" s="35">
        <v>1699</v>
      </c>
      <c r="G51" s="28">
        <v>1721</v>
      </c>
      <c r="H51" s="34"/>
      <c r="I51" s="1"/>
    </row>
    <row r="52" spans="1:10" ht="17.25" customHeight="1" x14ac:dyDescent="0.25">
      <c r="A52" s="1"/>
      <c r="B52" s="13" t="s">
        <v>51</v>
      </c>
      <c r="C52" s="26">
        <v>37</v>
      </c>
      <c r="D52" s="27">
        <f t="shared" si="2"/>
        <v>98</v>
      </c>
      <c r="E52" s="19">
        <f t="shared" si="1"/>
        <v>164.86486486486487</v>
      </c>
      <c r="F52" s="35">
        <v>38</v>
      </c>
      <c r="G52" s="28">
        <v>60</v>
      </c>
      <c r="H52" s="34"/>
      <c r="I52" s="1"/>
    </row>
    <row r="53" spans="1:10" ht="17.25" customHeight="1" x14ac:dyDescent="0.25">
      <c r="A53" s="1"/>
      <c r="B53" s="13" t="s">
        <v>52</v>
      </c>
      <c r="C53" s="26">
        <v>1406</v>
      </c>
      <c r="D53" s="27">
        <f t="shared" si="2"/>
        <v>1303</v>
      </c>
      <c r="E53" s="19">
        <f t="shared" si="1"/>
        <v>-7.3257467994310099</v>
      </c>
      <c r="F53" s="35">
        <v>736</v>
      </c>
      <c r="G53" s="28">
        <v>567</v>
      </c>
      <c r="H53" s="34"/>
      <c r="I53" s="1"/>
    </row>
    <row r="54" spans="1:10" ht="17.25" customHeight="1" x14ac:dyDescent="0.25">
      <c r="A54" s="1"/>
      <c r="B54" s="13" t="s">
        <v>53</v>
      </c>
      <c r="C54" s="26">
        <v>7127</v>
      </c>
      <c r="D54" s="27">
        <f t="shared" si="2"/>
        <v>4151</v>
      </c>
      <c r="E54" s="19">
        <f t="shared" si="1"/>
        <v>-41.756699873719661</v>
      </c>
      <c r="F54" s="35">
        <v>2064</v>
      </c>
      <c r="G54" s="28">
        <v>2087</v>
      </c>
      <c r="H54" s="34"/>
      <c r="I54" s="1"/>
    </row>
    <row r="55" spans="1:10" s="4" customFormat="1" ht="20.100000000000001" customHeight="1" x14ac:dyDescent="0.2">
      <c r="A55" s="1" t="s">
        <v>54</v>
      </c>
      <c r="B55" s="23"/>
      <c r="C55" s="27">
        <f>SUM(C56:C100)</f>
        <v>18199</v>
      </c>
      <c r="D55" s="27">
        <f>SUM(D56:D100)</f>
        <v>19823</v>
      </c>
      <c r="E55" s="19">
        <f t="shared" si="1"/>
        <v>8.9235672289686327</v>
      </c>
      <c r="F55" s="36">
        <f>SUM(F56:F100)</f>
        <v>11936</v>
      </c>
      <c r="G55" s="25">
        <f>SUM(G56:G100)</f>
        <v>7887</v>
      </c>
      <c r="H55" s="1"/>
      <c r="I55" s="1"/>
      <c r="J55" s="2"/>
    </row>
    <row r="56" spans="1:10" ht="16.5" customHeight="1" x14ac:dyDescent="0.25">
      <c r="A56" s="1"/>
      <c r="B56" s="13" t="s">
        <v>55</v>
      </c>
      <c r="C56" s="26">
        <v>2</v>
      </c>
      <c r="D56" s="27">
        <f t="shared" si="2"/>
        <v>4</v>
      </c>
      <c r="E56" s="19">
        <f t="shared" si="1"/>
        <v>100</v>
      </c>
      <c r="F56" s="35">
        <v>2</v>
      </c>
      <c r="G56" s="28">
        <v>2</v>
      </c>
      <c r="H56" s="34"/>
      <c r="I56" s="1"/>
    </row>
    <row r="57" spans="1:10" ht="16.5" customHeight="1" x14ac:dyDescent="0.25">
      <c r="A57" s="1"/>
      <c r="B57" s="13" t="s">
        <v>56</v>
      </c>
      <c r="C57" s="26">
        <v>1396</v>
      </c>
      <c r="D57" s="27">
        <f t="shared" si="2"/>
        <v>1683</v>
      </c>
      <c r="E57" s="19">
        <f t="shared" si="1"/>
        <v>20.558739255014324</v>
      </c>
      <c r="F57" s="35">
        <v>1001</v>
      </c>
      <c r="G57" s="28">
        <v>682</v>
      </c>
      <c r="H57" s="34"/>
      <c r="I57" s="1"/>
    </row>
    <row r="58" spans="1:10" ht="16.5" customHeight="1" x14ac:dyDescent="0.25">
      <c r="B58" s="13" t="s">
        <v>57</v>
      </c>
      <c r="C58" s="26">
        <v>5</v>
      </c>
      <c r="D58" s="27">
        <f t="shared" si="2"/>
        <v>5</v>
      </c>
      <c r="E58" s="19" t="s">
        <v>32</v>
      </c>
      <c r="F58" s="35">
        <v>4</v>
      </c>
      <c r="G58" s="28">
        <v>1</v>
      </c>
      <c r="H58" s="34"/>
      <c r="I58" s="1"/>
    </row>
    <row r="59" spans="1:10" ht="16.5" customHeight="1" x14ac:dyDescent="0.25">
      <c r="B59" s="13" t="s">
        <v>58</v>
      </c>
      <c r="C59" s="26">
        <v>176</v>
      </c>
      <c r="D59" s="27">
        <f t="shared" si="2"/>
        <v>165</v>
      </c>
      <c r="E59" s="19">
        <f t="shared" si="1"/>
        <v>-6.25</v>
      </c>
      <c r="F59" s="35">
        <v>102</v>
      </c>
      <c r="G59" s="28">
        <v>63</v>
      </c>
      <c r="H59" s="34"/>
      <c r="I59" s="3"/>
      <c r="J59" s="4"/>
    </row>
    <row r="60" spans="1:10" ht="16.5" customHeight="1" x14ac:dyDescent="0.25">
      <c r="B60" s="13" t="s">
        <v>59</v>
      </c>
      <c r="C60" s="26">
        <v>305</v>
      </c>
      <c r="D60" s="27">
        <f t="shared" si="2"/>
        <v>332</v>
      </c>
      <c r="E60" s="19">
        <f t="shared" si="1"/>
        <v>8.8524590163934427</v>
      </c>
      <c r="F60" s="35">
        <v>208</v>
      </c>
      <c r="G60" s="28">
        <v>124</v>
      </c>
      <c r="H60" s="34"/>
      <c r="I60" s="1"/>
    </row>
    <row r="61" spans="1:10" ht="16.5" customHeight="1" x14ac:dyDescent="0.25">
      <c r="B61" s="1" t="s">
        <v>60</v>
      </c>
      <c r="C61" s="32">
        <v>5</v>
      </c>
      <c r="D61" s="27">
        <f t="shared" si="2"/>
        <v>7</v>
      </c>
      <c r="E61" s="19">
        <f t="shared" si="1"/>
        <v>39.999999999999993</v>
      </c>
      <c r="F61" s="35">
        <v>4</v>
      </c>
      <c r="G61" s="28">
        <v>3</v>
      </c>
      <c r="H61" s="34"/>
      <c r="I61" s="1"/>
    </row>
    <row r="62" spans="1:10" ht="16.5" customHeight="1" x14ac:dyDescent="0.25">
      <c r="B62" s="1" t="s">
        <v>61</v>
      </c>
      <c r="C62" s="32">
        <v>40</v>
      </c>
      <c r="D62" s="27">
        <f t="shared" si="2"/>
        <v>42</v>
      </c>
      <c r="E62" s="19">
        <f t="shared" si="1"/>
        <v>5.0000000000000044</v>
      </c>
      <c r="F62" s="35">
        <v>34</v>
      </c>
      <c r="G62" s="28">
        <v>8</v>
      </c>
      <c r="H62" s="34"/>
      <c r="I62" s="1"/>
    </row>
    <row r="63" spans="1:10" ht="16.5" customHeight="1" x14ac:dyDescent="0.25">
      <c r="B63" s="1" t="s">
        <v>62</v>
      </c>
      <c r="C63" s="32">
        <v>37</v>
      </c>
      <c r="D63" s="27">
        <f t="shared" si="2"/>
        <v>61</v>
      </c>
      <c r="E63" s="19">
        <f t="shared" si="1"/>
        <v>64.86486486486487</v>
      </c>
      <c r="F63" s="35">
        <v>49</v>
      </c>
      <c r="G63" s="28">
        <v>12</v>
      </c>
      <c r="H63" s="34"/>
      <c r="I63" s="1"/>
    </row>
    <row r="64" spans="1:10" ht="16.5" customHeight="1" x14ac:dyDescent="0.25">
      <c r="B64" s="1" t="s">
        <v>63</v>
      </c>
      <c r="C64" s="32">
        <v>116</v>
      </c>
      <c r="D64" s="27">
        <f t="shared" si="2"/>
        <v>150</v>
      </c>
      <c r="E64" s="19">
        <f t="shared" si="1"/>
        <v>29.31034482758621</v>
      </c>
      <c r="F64" s="35">
        <v>111</v>
      </c>
      <c r="G64" s="28">
        <v>39</v>
      </c>
      <c r="H64" s="34"/>
      <c r="I64" s="1"/>
    </row>
    <row r="65" spans="1:9" ht="16.5" customHeight="1" x14ac:dyDescent="0.25">
      <c r="B65" s="1" t="s">
        <v>64</v>
      </c>
      <c r="C65" s="32">
        <v>64</v>
      </c>
      <c r="D65" s="27">
        <f t="shared" si="2"/>
        <v>88</v>
      </c>
      <c r="E65" s="19">
        <f t="shared" si="1"/>
        <v>37.5</v>
      </c>
      <c r="F65" s="35">
        <v>50</v>
      </c>
      <c r="G65" s="28">
        <v>38</v>
      </c>
      <c r="H65" s="34"/>
      <c r="I65" s="1"/>
    </row>
    <row r="66" spans="1:9" ht="16.5" customHeight="1" x14ac:dyDescent="0.25">
      <c r="B66" s="1" t="s">
        <v>65</v>
      </c>
      <c r="C66" s="32">
        <v>29</v>
      </c>
      <c r="D66" s="27">
        <f t="shared" si="2"/>
        <v>39</v>
      </c>
      <c r="E66" s="19">
        <f t="shared" si="1"/>
        <v>34.482758620689658</v>
      </c>
      <c r="F66" s="35">
        <v>25</v>
      </c>
      <c r="G66" s="28">
        <v>14</v>
      </c>
      <c r="H66" s="34"/>
      <c r="I66" s="1"/>
    </row>
    <row r="67" spans="1:9" ht="16.5" customHeight="1" x14ac:dyDescent="0.25">
      <c r="B67" s="1" t="s">
        <v>66</v>
      </c>
      <c r="C67" s="32">
        <v>5425</v>
      </c>
      <c r="D67" s="27">
        <f t="shared" si="2"/>
        <v>5811</v>
      </c>
      <c r="E67" s="19">
        <f t="shared" si="1"/>
        <v>7.1152073732718923</v>
      </c>
      <c r="F67" s="35">
        <v>3519</v>
      </c>
      <c r="G67" s="28">
        <v>2292</v>
      </c>
      <c r="H67" s="34"/>
      <c r="I67" s="1"/>
    </row>
    <row r="68" spans="1:9" ht="16.5" customHeight="1" x14ac:dyDescent="0.25">
      <c r="B68" s="13" t="s">
        <v>67</v>
      </c>
      <c r="C68" s="26">
        <v>20</v>
      </c>
      <c r="D68" s="27">
        <f t="shared" si="2"/>
        <v>25</v>
      </c>
      <c r="E68" s="19">
        <f t="shared" si="1"/>
        <v>25</v>
      </c>
      <c r="F68" s="35">
        <v>18</v>
      </c>
      <c r="G68" s="28">
        <v>7</v>
      </c>
      <c r="H68" s="34"/>
      <c r="I68" s="1"/>
    </row>
    <row r="69" spans="1:9" ht="16.5" customHeight="1" x14ac:dyDescent="0.25">
      <c r="B69" s="13" t="s">
        <v>68</v>
      </c>
      <c r="C69" s="26">
        <v>96</v>
      </c>
      <c r="D69" s="27">
        <f t="shared" si="2"/>
        <v>52</v>
      </c>
      <c r="E69" s="19">
        <f t="shared" si="1"/>
        <v>-45.833333333333336</v>
      </c>
      <c r="F69" s="35">
        <v>30</v>
      </c>
      <c r="G69" s="28">
        <v>22</v>
      </c>
      <c r="H69" s="34"/>
      <c r="I69" s="1"/>
    </row>
    <row r="70" spans="1:9" ht="16.5" customHeight="1" x14ac:dyDescent="0.25">
      <c r="B70" s="13" t="s">
        <v>69</v>
      </c>
      <c r="C70" s="26">
        <v>1825</v>
      </c>
      <c r="D70" s="27">
        <f t="shared" si="2"/>
        <v>1859</v>
      </c>
      <c r="E70" s="19">
        <f t="shared" si="1"/>
        <v>1.8630136986301338</v>
      </c>
      <c r="F70" s="35">
        <v>1119</v>
      </c>
      <c r="G70" s="28">
        <v>740</v>
      </c>
      <c r="H70" s="34"/>
      <c r="I70" s="1"/>
    </row>
    <row r="71" spans="1:9" ht="16.5" customHeight="1" x14ac:dyDescent="0.25">
      <c r="B71" s="13" t="s">
        <v>70</v>
      </c>
      <c r="C71" s="26">
        <v>155</v>
      </c>
      <c r="D71" s="27">
        <f t="shared" si="2"/>
        <v>128</v>
      </c>
      <c r="E71" s="19">
        <f t="shared" si="1"/>
        <v>-17.419354838709676</v>
      </c>
      <c r="F71" s="35">
        <v>111</v>
      </c>
      <c r="G71" s="28">
        <v>17</v>
      </c>
      <c r="H71" s="34"/>
      <c r="I71" s="1"/>
    </row>
    <row r="72" spans="1:9" ht="16.5" customHeight="1" x14ac:dyDescent="0.25">
      <c r="B72" s="13" t="s">
        <v>71</v>
      </c>
      <c r="C72" s="26">
        <v>1696</v>
      </c>
      <c r="D72" s="27">
        <f t="shared" si="2"/>
        <v>1680</v>
      </c>
      <c r="E72" s="19">
        <f t="shared" si="1"/>
        <v>-0.94339622641509413</v>
      </c>
      <c r="F72" s="35">
        <v>907</v>
      </c>
      <c r="G72" s="28">
        <v>773</v>
      </c>
      <c r="H72" s="34"/>
      <c r="I72" s="1"/>
    </row>
    <row r="73" spans="1:9" ht="18" customHeight="1" x14ac:dyDescent="0.25">
      <c r="B73" s="13" t="s">
        <v>73</v>
      </c>
      <c r="C73" s="26">
        <v>73</v>
      </c>
      <c r="D73" s="27">
        <f t="shared" si="2"/>
        <v>83</v>
      </c>
      <c r="E73" s="19">
        <f t="shared" ref="E73:E138" si="3">(((D73/C73-1)*100))</f>
        <v>13.698630136986312</v>
      </c>
      <c r="F73" s="35">
        <v>53</v>
      </c>
      <c r="G73" s="28">
        <v>30</v>
      </c>
      <c r="H73" s="34"/>
      <c r="I73" s="1"/>
    </row>
    <row r="74" spans="1:9" ht="17.100000000000001" customHeight="1" x14ac:dyDescent="0.25">
      <c r="B74" s="13" t="s">
        <v>74</v>
      </c>
      <c r="C74" s="26">
        <v>119</v>
      </c>
      <c r="D74" s="27">
        <f t="shared" ref="D74" si="4">SUM(F74:G74)</f>
        <v>161</v>
      </c>
      <c r="E74" s="19">
        <f t="shared" ref="E74" si="5">(((D74/C74-1)*100))</f>
        <v>35.294117647058833</v>
      </c>
      <c r="F74" s="35">
        <v>99</v>
      </c>
      <c r="G74" s="28">
        <v>62</v>
      </c>
      <c r="H74" s="34"/>
      <c r="I74" s="1"/>
    </row>
    <row r="75" spans="1:9" ht="17.100000000000001" customHeight="1" x14ac:dyDescent="0.25">
      <c r="A75" s="2" t="s">
        <v>72</v>
      </c>
      <c r="B75" s="13"/>
      <c r="C75" s="26"/>
      <c r="D75" s="27"/>
      <c r="E75" s="19"/>
      <c r="F75" s="35"/>
      <c r="G75" s="28"/>
      <c r="H75" s="34"/>
      <c r="I75" s="1"/>
    </row>
    <row r="76" spans="1:9" ht="15.95" customHeight="1" x14ac:dyDescent="0.25">
      <c r="B76" s="1" t="s">
        <v>75</v>
      </c>
      <c r="C76" s="32">
        <v>3</v>
      </c>
      <c r="D76" s="27">
        <f t="shared" si="2"/>
        <v>14</v>
      </c>
      <c r="E76" s="19">
        <f t="shared" si="3"/>
        <v>366.66666666666669</v>
      </c>
      <c r="F76" s="35">
        <v>8</v>
      </c>
      <c r="G76" s="28">
        <v>6</v>
      </c>
      <c r="H76" s="34"/>
      <c r="I76" s="1"/>
    </row>
    <row r="77" spans="1:9" ht="15.95" customHeight="1" x14ac:dyDescent="0.25">
      <c r="B77" s="1" t="s">
        <v>76</v>
      </c>
      <c r="C77" s="32">
        <v>2590</v>
      </c>
      <c r="D77" s="27">
        <f t="shared" si="2"/>
        <v>2624</v>
      </c>
      <c r="E77" s="19">
        <f t="shared" si="3"/>
        <v>1.3127413127413057</v>
      </c>
      <c r="F77" s="35">
        <v>1547</v>
      </c>
      <c r="G77" s="28">
        <v>1077</v>
      </c>
      <c r="H77" s="34"/>
      <c r="I77" s="1"/>
    </row>
    <row r="78" spans="1:9" ht="15.95" customHeight="1" x14ac:dyDescent="0.2">
      <c r="B78" s="2" t="s">
        <v>77</v>
      </c>
      <c r="C78" s="32">
        <v>1</v>
      </c>
      <c r="D78" s="27">
        <v>0</v>
      </c>
      <c r="E78" s="19">
        <f t="shared" si="3"/>
        <v>-100</v>
      </c>
      <c r="F78" s="35">
        <v>0</v>
      </c>
      <c r="G78" s="28">
        <v>0</v>
      </c>
      <c r="H78" s="1"/>
      <c r="I78" s="1"/>
    </row>
    <row r="79" spans="1:9" ht="15.95" customHeight="1" x14ac:dyDescent="0.25">
      <c r="B79" s="1" t="s">
        <v>78</v>
      </c>
      <c r="C79" s="32">
        <v>30</v>
      </c>
      <c r="D79" s="27">
        <f t="shared" si="2"/>
        <v>32</v>
      </c>
      <c r="E79" s="19">
        <f t="shared" si="3"/>
        <v>6.6666666666666652</v>
      </c>
      <c r="F79" s="35">
        <v>27</v>
      </c>
      <c r="G79" s="28">
        <v>5</v>
      </c>
      <c r="H79" s="34"/>
      <c r="I79" s="1"/>
    </row>
    <row r="80" spans="1:9" ht="15.95" customHeight="1" x14ac:dyDescent="0.2">
      <c r="B80" s="2" t="s">
        <v>79</v>
      </c>
      <c r="C80" s="32">
        <v>2</v>
      </c>
      <c r="D80" s="27">
        <f t="shared" ref="D80:D140" si="6">SUM(F80:G80)</f>
        <v>0</v>
      </c>
      <c r="E80" s="19">
        <f t="shared" si="3"/>
        <v>-100</v>
      </c>
      <c r="F80" s="35">
        <v>0</v>
      </c>
      <c r="G80" s="28">
        <v>0</v>
      </c>
      <c r="H80" s="1"/>
      <c r="I80" s="1"/>
    </row>
    <row r="81" spans="2:9" ht="15.95" customHeight="1" x14ac:dyDescent="0.25">
      <c r="B81" s="1" t="s">
        <v>80</v>
      </c>
      <c r="C81" s="32">
        <v>42</v>
      </c>
      <c r="D81" s="27">
        <f t="shared" si="6"/>
        <v>40</v>
      </c>
      <c r="E81" s="19">
        <f t="shared" si="3"/>
        <v>-4.7619047619047672</v>
      </c>
      <c r="F81" s="35">
        <v>20</v>
      </c>
      <c r="G81" s="28">
        <v>20</v>
      </c>
      <c r="H81" s="34"/>
      <c r="I81" s="1"/>
    </row>
    <row r="82" spans="2:9" ht="15.95" customHeight="1" x14ac:dyDescent="0.25">
      <c r="B82" s="1" t="s">
        <v>81</v>
      </c>
      <c r="C82" s="32">
        <v>13</v>
      </c>
      <c r="D82" s="27">
        <f t="shared" si="6"/>
        <v>16</v>
      </c>
      <c r="E82" s="19">
        <f t="shared" si="3"/>
        <v>23.076923076923084</v>
      </c>
      <c r="F82" s="35">
        <v>6</v>
      </c>
      <c r="G82" s="28">
        <v>10</v>
      </c>
      <c r="H82" s="34"/>
      <c r="I82" s="1"/>
    </row>
    <row r="83" spans="2:9" ht="15.95" customHeight="1" x14ac:dyDescent="0.25">
      <c r="B83" s="1" t="s">
        <v>82</v>
      </c>
      <c r="C83" s="32">
        <v>6</v>
      </c>
      <c r="D83" s="27">
        <f t="shared" si="6"/>
        <v>12</v>
      </c>
      <c r="E83" s="19">
        <f t="shared" si="3"/>
        <v>100</v>
      </c>
      <c r="F83" s="35">
        <v>12</v>
      </c>
      <c r="G83" s="28">
        <v>0</v>
      </c>
      <c r="H83" s="34"/>
      <c r="I83" s="1"/>
    </row>
    <row r="84" spans="2:9" ht="15.95" customHeight="1" x14ac:dyDescent="0.25">
      <c r="B84" s="1" t="s">
        <v>83</v>
      </c>
      <c r="C84" s="32">
        <v>5</v>
      </c>
      <c r="D84" s="27">
        <f t="shared" si="6"/>
        <v>7</v>
      </c>
      <c r="E84" s="19">
        <f t="shared" si="3"/>
        <v>39.999999999999993</v>
      </c>
      <c r="F84" s="35">
        <v>4</v>
      </c>
      <c r="G84" s="28">
        <v>3</v>
      </c>
      <c r="H84" s="34"/>
      <c r="I84" s="1"/>
    </row>
    <row r="85" spans="2:9" ht="15.95" customHeight="1" x14ac:dyDescent="0.25">
      <c r="B85" s="1" t="s">
        <v>84</v>
      </c>
      <c r="C85" s="32">
        <v>1</v>
      </c>
      <c r="D85" s="27">
        <f t="shared" si="6"/>
        <v>7</v>
      </c>
      <c r="E85" s="19">
        <f t="shared" si="3"/>
        <v>600</v>
      </c>
      <c r="F85" s="35">
        <v>4</v>
      </c>
      <c r="G85" s="28">
        <v>3</v>
      </c>
      <c r="H85" s="34"/>
      <c r="I85" s="1"/>
    </row>
    <row r="86" spans="2:9" ht="15.95" customHeight="1" x14ac:dyDescent="0.25">
      <c r="B86" s="1" t="s">
        <v>85</v>
      </c>
      <c r="C86" s="32">
        <v>0</v>
      </c>
      <c r="D86" s="27">
        <f t="shared" si="6"/>
        <v>2</v>
      </c>
      <c r="E86" s="19" t="s">
        <v>86</v>
      </c>
      <c r="F86" s="35">
        <v>2</v>
      </c>
      <c r="G86" s="28">
        <v>0</v>
      </c>
      <c r="H86" s="34"/>
      <c r="I86" s="1"/>
    </row>
    <row r="87" spans="2:9" ht="15.95" customHeight="1" x14ac:dyDescent="0.25">
      <c r="B87" s="1" t="s">
        <v>87</v>
      </c>
      <c r="C87" s="32">
        <v>12</v>
      </c>
      <c r="D87" s="27">
        <f t="shared" si="6"/>
        <v>14</v>
      </c>
      <c r="E87" s="19">
        <f t="shared" si="3"/>
        <v>16.666666666666675</v>
      </c>
      <c r="F87" s="32">
        <v>11</v>
      </c>
      <c r="G87" s="37">
        <v>3</v>
      </c>
      <c r="H87" s="34"/>
      <c r="I87" s="1"/>
    </row>
    <row r="88" spans="2:9" ht="15.95" customHeight="1" x14ac:dyDescent="0.25">
      <c r="B88" s="1" t="s">
        <v>88</v>
      </c>
      <c r="C88" s="32">
        <v>89</v>
      </c>
      <c r="D88" s="27">
        <f t="shared" si="6"/>
        <v>104</v>
      </c>
      <c r="E88" s="19">
        <f t="shared" si="3"/>
        <v>16.853932584269661</v>
      </c>
      <c r="F88" s="35">
        <v>64</v>
      </c>
      <c r="G88" s="28">
        <v>40</v>
      </c>
      <c r="H88" s="34"/>
      <c r="I88" s="1"/>
    </row>
    <row r="89" spans="2:9" ht="15.95" customHeight="1" x14ac:dyDescent="0.25">
      <c r="B89" s="1" t="s">
        <v>89</v>
      </c>
      <c r="C89" s="32">
        <v>239</v>
      </c>
      <c r="D89" s="27">
        <f t="shared" si="6"/>
        <v>411</v>
      </c>
      <c r="E89" s="19">
        <f t="shared" si="3"/>
        <v>71.966527196652734</v>
      </c>
      <c r="F89" s="35">
        <v>218</v>
      </c>
      <c r="G89" s="28">
        <v>193</v>
      </c>
      <c r="H89" s="34"/>
      <c r="I89" s="1"/>
    </row>
    <row r="90" spans="2:9" ht="15.95" customHeight="1" x14ac:dyDescent="0.25">
      <c r="B90" s="1" t="s">
        <v>90</v>
      </c>
      <c r="C90" s="32">
        <v>678</v>
      </c>
      <c r="D90" s="27">
        <f t="shared" si="6"/>
        <v>638</v>
      </c>
      <c r="E90" s="19">
        <f t="shared" si="3"/>
        <v>-5.8997050147492676</v>
      </c>
      <c r="F90" s="35">
        <v>393</v>
      </c>
      <c r="G90" s="28">
        <v>245</v>
      </c>
      <c r="H90" s="34"/>
      <c r="I90" s="1"/>
    </row>
    <row r="91" spans="2:9" ht="15.95" customHeight="1" x14ac:dyDescent="0.25">
      <c r="B91" s="1" t="s">
        <v>91</v>
      </c>
      <c r="C91" s="32">
        <v>1315</v>
      </c>
      <c r="D91" s="27">
        <f t="shared" si="6"/>
        <v>1638</v>
      </c>
      <c r="E91" s="19">
        <f t="shared" si="3"/>
        <v>24.562737642585542</v>
      </c>
      <c r="F91" s="35">
        <v>988</v>
      </c>
      <c r="G91" s="28">
        <v>650</v>
      </c>
      <c r="H91" s="34"/>
      <c r="I91" s="1"/>
    </row>
    <row r="92" spans="2:9" ht="15.95" customHeight="1" x14ac:dyDescent="0.25">
      <c r="B92" s="1" t="s">
        <v>92</v>
      </c>
      <c r="C92" s="32">
        <v>95</v>
      </c>
      <c r="D92" s="27">
        <f t="shared" si="6"/>
        <v>271</v>
      </c>
      <c r="E92" s="19">
        <f t="shared" si="3"/>
        <v>185.26315789473685</v>
      </c>
      <c r="F92" s="35">
        <v>155</v>
      </c>
      <c r="G92" s="28">
        <v>116</v>
      </c>
      <c r="H92" s="34"/>
      <c r="I92" s="1"/>
    </row>
    <row r="93" spans="2:9" ht="15.95" customHeight="1" x14ac:dyDescent="0.25">
      <c r="B93" s="1" t="s">
        <v>93</v>
      </c>
      <c r="C93" s="32">
        <v>29</v>
      </c>
      <c r="D93" s="27">
        <f t="shared" si="6"/>
        <v>25</v>
      </c>
      <c r="E93" s="19">
        <f t="shared" si="3"/>
        <v>-13.793103448275868</v>
      </c>
      <c r="F93" s="35">
        <v>9</v>
      </c>
      <c r="G93" s="28">
        <v>16</v>
      </c>
      <c r="H93" s="34"/>
      <c r="I93" s="1"/>
    </row>
    <row r="94" spans="2:9" ht="15.95" customHeight="1" x14ac:dyDescent="0.25">
      <c r="B94" s="1" t="s">
        <v>94</v>
      </c>
      <c r="C94" s="32">
        <v>138</v>
      </c>
      <c r="D94" s="27">
        <f t="shared" si="6"/>
        <v>131</v>
      </c>
      <c r="E94" s="19">
        <f t="shared" si="3"/>
        <v>-5.0724637681159424</v>
      </c>
      <c r="F94" s="35">
        <v>81</v>
      </c>
      <c r="G94" s="28">
        <v>50</v>
      </c>
      <c r="H94" s="34"/>
      <c r="I94" s="1"/>
    </row>
    <row r="95" spans="2:9" ht="15.95" customHeight="1" x14ac:dyDescent="0.25">
      <c r="B95" s="1" t="s">
        <v>95</v>
      </c>
      <c r="C95" s="32">
        <v>533</v>
      </c>
      <c r="D95" s="27">
        <f t="shared" si="6"/>
        <v>520</v>
      </c>
      <c r="E95" s="19">
        <f t="shared" si="3"/>
        <v>-2.4390243902439046</v>
      </c>
      <c r="F95" s="35">
        <v>328</v>
      </c>
      <c r="G95" s="28">
        <v>192</v>
      </c>
      <c r="H95" s="34"/>
      <c r="I95" s="1"/>
    </row>
    <row r="96" spans="2:9" ht="15.95" customHeight="1" x14ac:dyDescent="0.25">
      <c r="B96" s="1" t="s">
        <v>96</v>
      </c>
      <c r="C96" s="32">
        <v>21</v>
      </c>
      <c r="D96" s="27">
        <f t="shared" si="6"/>
        <v>30</v>
      </c>
      <c r="E96" s="19">
        <f t="shared" si="3"/>
        <v>42.857142857142861</v>
      </c>
      <c r="F96" s="35">
        <v>18</v>
      </c>
      <c r="G96" s="28">
        <v>12</v>
      </c>
      <c r="H96" s="34"/>
      <c r="I96" s="1"/>
    </row>
    <row r="97" spans="1:10" ht="15.95" customHeight="1" x14ac:dyDescent="0.25">
      <c r="B97" s="1" t="s">
        <v>97</v>
      </c>
      <c r="C97" s="32">
        <v>122</v>
      </c>
      <c r="D97" s="27">
        <f t="shared" si="6"/>
        <v>136</v>
      </c>
      <c r="E97" s="19">
        <f t="shared" si="3"/>
        <v>11.475409836065564</v>
      </c>
      <c r="F97" s="35">
        <v>83</v>
      </c>
      <c r="G97" s="28">
        <v>53</v>
      </c>
      <c r="H97" s="34"/>
      <c r="I97" s="1"/>
    </row>
    <row r="98" spans="1:10" ht="15.95" customHeight="1" x14ac:dyDescent="0.25">
      <c r="B98" s="1" t="s">
        <v>98</v>
      </c>
      <c r="C98" s="32">
        <v>450</v>
      </c>
      <c r="D98" s="27">
        <f t="shared" si="6"/>
        <v>510</v>
      </c>
      <c r="E98" s="19">
        <f t="shared" si="3"/>
        <v>13.33333333333333</v>
      </c>
      <c r="F98" s="35">
        <v>293</v>
      </c>
      <c r="G98" s="28">
        <v>217</v>
      </c>
      <c r="H98" s="34"/>
      <c r="I98" s="1"/>
    </row>
    <row r="99" spans="1:10" ht="15.95" customHeight="1" x14ac:dyDescent="0.2">
      <c r="B99" s="1" t="s">
        <v>99</v>
      </c>
      <c r="C99" s="32">
        <v>199</v>
      </c>
      <c r="D99" s="27">
        <f t="shared" si="6"/>
        <v>265</v>
      </c>
      <c r="E99" s="19">
        <f t="shared" si="3"/>
        <v>33.165829145728651</v>
      </c>
      <c r="F99" s="35">
        <v>218</v>
      </c>
      <c r="G99" s="28">
        <v>47</v>
      </c>
      <c r="H99" s="1"/>
      <c r="I99" s="1"/>
    </row>
    <row r="100" spans="1:10" ht="15.95" customHeight="1" x14ac:dyDescent="0.2">
      <c r="B100" s="1" t="s">
        <v>100</v>
      </c>
      <c r="C100" s="32">
        <v>2</v>
      </c>
      <c r="D100" s="27">
        <f t="shared" si="6"/>
        <v>1</v>
      </c>
      <c r="E100" s="19">
        <f t="shared" si="3"/>
        <v>-50</v>
      </c>
      <c r="F100" s="35">
        <v>1</v>
      </c>
      <c r="G100" s="28">
        <v>0</v>
      </c>
      <c r="H100" s="1"/>
      <c r="I100" s="1"/>
    </row>
    <row r="101" spans="1:10" ht="20.100000000000001" customHeight="1" x14ac:dyDescent="0.2">
      <c r="A101" s="2" t="s">
        <v>101</v>
      </c>
      <c r="B101" s="3"/>
      <c r="C101" s="30">
        <f>SUM(C102:C148)</f>
        <v>7637</v>
      </c>
      <c r="D101" s="30">
        <f>SUM(D102:D148)</f>
        <v>7006</v>
      </c>
      <c r="E101" s="19">
        <f t="shared" si="3"/>
        <v>-8.2624067042032188</v>
      </c>
      <c r="F101" s="36">
        <f>SUM(F102:F148)</f>
        <v>4881</v>
      </c>
      <c r="G101" s="25">
        <f>SUM(G102:G148)</f>
        <v>2125</v>
      </c>
      <c r="H101" s="1"/>
      <c r="I101" s="1"/>
    </row>
    <row r="102" spans="1:10" ht="16.7" customHeight="1" x14ac:dyDescent="0.25">
      <c r="B102" s="1" t="s">
        <v>102</v>
      </c>
      <c r="C102" s="32">
        <v>5</v>
      </c>
      <c r="D102" s="27">
        <f t="shared" si="6"/>
        <v>1</v>
      </c>
      <c r="E102" s="19">
        <f t="shared" si="3"/>
        <v>-80</v>
      </c>
      <c r="F102" s="35">
        <v>1</v>
      </c>
      <c r="G102" s="28">
        <v>0</v>
      </c>
      <c r="H102" s="34"/>
      <c r="I102" s="1"/>
    </row>
    <row r="103" spans="1:10" s="4" customFormat="1" ht="16.7" customHeight="1" x14ac:dyDescent="0.25">
      <c r="A103" s="2"/>
      <c r="B103" s="1" t="s">
        <v>103</v>
      </c>
      <c r="C103" s="32">
        <v>30</v>
      </c>
      <c r="D103" s="27">
        <f t="shared" si="6"/>
        <v>9</v>
      </c>
      <c r="E103" s="19">
        <f t="shared" si="3"/>
        <v>-70</v>
      </c>
      <c r="F103" s="35">
        <v>7</v>
      </c>
      <c r="G103" s="28">
        <v>2</v>
      </c>
      <c r="H103" s="34"/>
      <c r="I103" s="1"/>
      <c r="J103" s="2"/>
    </row>
    <row r="104" spans="1:10" s="4" customFormat="1" ht="16.7" customHeight="1" x14ac:dyDescent="0.25">
      <c r="A104" s="2"/>
      <c r="B104" s="1" t="s">
        <v>104</v>
      </c>
      <c r="C104" s="32">
        <v>6</v>
      </c>
      <c r="D104" s="27">
        <f t="shared" si="6"/>
        <v>6</v>
      </c>
      <c r="E104" s="19" t="s">
        <v>32</v>
      </c>
      <c r="F104" s="35">
        <v>5</v>
      </c>
      <c r="G104" s="28">
        <v>1</v>
      </c>
      <c r="H104" s="34"/>
      <c r="I104" s="1"/>
      <c r="J104" s="2"/>
    </row>
    <row r="105" spans="1:10" s="4" customFormat="1" ht="16.7" customHeight="1" x14ac:dyDescent="0.25">
      <c r="A105" s="2"/>
      <c r="B105" s="2" t="s">
        <v>105</v>
      </c>
      <c r="C105" s="32">
        <v>4</v>
      </c>
      <c r="D105" s="27">
        <f t="shared" si="6"/>
        <v>4</v>
      </c>
      <c r="E105" s="19" t="s">
        <v>32</v>
      </c>
      <c r="F105" s="35">
        <v>2</v>
      </c>
      <c r="G105" s="28">
        <v>2</v>
      </c>
      <c r="H105" s="34"/>
      <c r="I105" s="1"/>
      <c r="J105" s="2"/>
    </row>
    <row r="106" spans="1:10" s="4" customFormat="1" ht="16.7" customHeight="1" x14ac:dyDescent="0.25">
      <c r="A106" s="2"/>
      <c r="B106" s="2" t="s">
        <v>106</v>
      </c>
      <c r="C106" s="32">
        <v>0</v>
      </c>
      <c r="D106" s="27">
        <f t="shared" si="6"/>
        <v>1</v>
      </c>
      <c r="E106" s="19" t="s">
        <v>86</v>
      </c>
      <c r="F106" s="35">
        <v>0</v>
      </c>
      <c r="G106" s="28">
        <v>1</v>
      </c>
      <c r="H106" s="34"/>
      <c r="I106" s="1"/>
      <c r="J106" s="2"/>
    </row>
    <row r="107" spans="1:10" ht="16.7" customHeight="1" x14ac:dyDescent="0.25">
      <c r="B107" s="1" t="s">
        <v>108</v>
      </c>
      <c r="C107" s="32">
        <v>13</v>
      </c>
      <c r="D107" s="27">
        <f t="shared" si="6"/>
        <v>11</v>
      </c>
      <c r="E107" s="19">
        <f t="shared" si="3"/>
        <v>-15.384615384615385</v>
      </c>
      <c r="F107" s="35">
        <v>10</v>
      </c>
      <c r="G107" s="28">
        <v>1</v>
      </c>
      <c r="H107" s="34"/>
      <c r="I107" s="3"/>
      <c r="J107" s="4"/>
    </row>
    <row r="108" spans="1:10" ht="16.7" customHeight="1" x14ac:dyDescent="0.25">
      <c r="B108" s="2" t="s">
        <v>109</v>
      </c>
      <c r="C108" s="32">
        <v>0</v>
      </c>
      <c r="D108" s="27">
        <f t="shared" si="6"/>
        <v>1</v>
      </c>
      <c r="E108" s="19" t="s">
        <v>86</v>
      </c>
      <c r="F108" s="35">
        <v>0</v>
      </c>
      <c r="G108" s="28">
        <v>1</v>
      </c>
      <c r="H108" s="34"/>
      <c r="I108" s="3"/>
      <c r="J108" s="4"/>
    </row>
    <row r="109" spans="1:10" ht="15.95" customHeight="1" x14ac:dyDescent="0.25">
      <c r="A109" s="2" t="s">
        <v>107</v>
      </c>
      <c r="B109" s="1"/>
      <c r="C109" s="32"/>
      <c r="D109" s="27"/>
      <c r="E109" s="19"/>
      <c r="F109" s="35"/>
      <c r="G109" s="28"/>
      <c r="H109" s="34"/>
      <c r="I109" s="3"/>
      <c r="J109" s="4"/>
    </row>
    <row r="110" spans="1:10" ht="15.95" customHeight="1" x14ac:dyDescent="0.25">
      <c r="B110" s="2" t="s">
        <v>110</v>
      </c>
      <c r="C110" s="32">
        <v>0</v>
      </c>
      <c r="D110" s="27">
        <f t="shared" ref="D110" si="7">SUM(F110:G110)</f>
        <v>1</v>
      </c>
      <c r="E110" s="19" t="s">
        <v>86</v>
      </c>
      <c r="F110" s="35">
        <v>0</v>
      </c>
      <c r="G110" s="28">
        <v>1</v>
      </c>
      <c r="H110" s="34"/>
      <c r="I110" s="3"/>
      <c r="J110" s="4"/>
    </row>
    <row r="111" spans="1:10" ht="15.95" customHeight="1" x14ac:dyDescent="0.2">
      <c r="B111" s="2" t="s">
        <v>111</v>
      </c>
      <c r="C111" s="32">
        <v>3</v>
      </c>
      <c r="D111" s="27">
        <f t="shared" si="6"/>
        <v>0</v>
      </c>
      <c r="E111" s="19">
        <f t="shared" si="3"/>
        <v>-100</v>
      </c>
      <c r="F111" s="35">
        <v>0</v>
      </c>
      <c r="G111" s="28">
        <v>0</v>
      </c>
      <c r="H111" s="1"/>
      <c r="I111" s="1"/>
    </row>
    <row r="112" spans="1:10" ht="15.95" customHeight="1" x14ac:dyDescent="0.25">
      <c r="B112" s="1" t="s">
        <v>112</v>
      </c>
      <c r="C112" s="32">
        <v>2707</v>
      </c>
      <c r="D112" s="27">
        <f t="shared" si="6"/>
        <v>2019</v>
      </c>
      <c r="E112" s="19">
        <f t="shared" si="3"/>
        <v>-25.41558921315109</v>
      </c>
      <c r="F112" s="35">
        <v>1294</v>
      </c>
      <c r="G112" s="28">
        <v>725</v>
      </c>
      <c r="H112" s="34"/>
      <c r="I112" s="1"/>
    </row>
    <row r="113" spans="2:9" ht="15.95" customHeight="1" x14ac:dyDescent="0.25">
      <c r="B113" s="13" t="s">
        <v>113</v>
      </c>
      <c r="C113" s="26">
        <v>132</v>
      </c>
      <c r="D113" s="27">
        <f t="shared" si="6"/>
        <v>99</v>
      </c>
      <c r="E113" s="19">
        <f t="shared" si="3"/>
        <v>-25</v>
      </c>
      <c r="F113" s="35">
        <v>61</v>
      </c>
      <c r="G113" s="28">
        <v>38</v>
      </c>
      <c r="H113" s="34"/>
      <c r="I113" s="1"/>
    </row>
    <row r="114" spans="2:9" ht="15.95" customHeight="1" x14ac:dyDescent="0.25">
      <c r="B114" s="13" t="s">
        <v>114</v>
      </c>
      <c r="C114" s="26">
        <v>10</v>
      </c>
      <c r="D114" s="27">
        <f t="shared" si="6"/>
        <v>15</v>
      </c>
      <c r="E114" s="19">
        <f t="shared" si="3"/>
        <v>50</v>
      </c>
      <c r="F114" s="35">
        <v>7</v>
      </c>
      <c r="G114" s="28">
        <v>8</v>
      </c>
      <c r="H114" s="34"/>
      <c r="I114" s="1"/>
    </row>
    <row r="115" spans="2:9" ht="15.95" customHeight="1" x14ac:dyDescent="0.25">
      <c r="B115" s="13" t="s">
        <v>115</v>
      </c>
      <c r="C115" s="26">
        <v>516</v>
      </c>
      <c r="D115" s="27">
        <f t="shared" si="6"/>
        <v>445</v>
      </c>
      <c r="E115" s="19">
        <f t="shared" si="3"/>
        <v>-13.759689922480622</v>
      </c>
      <c r="F115" s="35">
        <v>338</v>
      </c>
      <c r="G115" s="28">
        <v>107</v>
      </c>
      <c r="H115" s="34"/>
      <c r="I115" s="1"/>
    </row>
    <row r="116" spans="2:9" ht="15.95" customHeight="1" x14ac:dyDescent="0.25">
      <c r="B116" s="13" t="s">
        <v>116</v>
      </c>
      <c r="C116" s="26">
        <v>1</v>
      </c>
      <c r="D116" s="27">
        <f t="shared" si="6"/>
        <v>3</v>
      </c>
      <c r="E116" s="19">
        <f t="shared" si="3"/>
        <v>200</v>
      </c>
      <c r="F116" s="35">
        <v>3</v>
      </c>
      <c r="G116" s="28">
        <v>0</v>
      </c>
      <c r="H116" s="34"/>
      <c r="I116" s="1"/>
    </row>
    <row r="117" spans="2:9" ht="15.95" customHeight="1" x14ac:dyDescent="0.25">
      <c r="B117" s="13" t="s">
        <v>117</v>
      </c>
      <c r="C117" s="26">
        <v>661</v>
      </c>
      <c r="D117" s="27">
        <f t="shared" si="6"/>
        <v>721</v>
      </c>
      <c r="E117" s="19">
        <f t="shared" si="3"/>
        <v>9.0771558245083206</v>
      </c>
      <c r="F117" s="35">
        <v>675</v>
      </c>
      <c r="G117" s="28">
        <v>46</v>
      </c>
      <c r="H117" s="34"/>
      <c r="I117" s="1"/>
    </row>
    <row r="118" spans="2:9" ht="15.95" customHeight="1" x14ac:dyDescent="0.25">
      <c r="B118" s="13" t="s">
        <v>118</v>
      </c>
      <c r="C118" s="26">
        <v>28</v>
      </c>
      <c r="D118" s="27">
        <f t="shared" si="6"/>
        <v>32</v>
      </c>
      <c r="E118" s="19">
        <f t="shared" si="3"/>
        <v>14.285714285714279</v>
      </c>
      <c r="F118" s="35">
        <v>29</v>
      </c>
      <c r="G118" s="28">
        <v>3</v>
      </c>
      <c r="H118" s="34"/>
      <c r="I118" s="1"/>
    </row>
    <row r="119" spans="2:9" ht="15.95" customHeight="1" x14ac:dyDescent="0.25">
      <c r="B119" s="13" t="s">
        <v>119</v>
      </c>
      <c r="C119" s="26">
        <v>2</v>
      </c>
      <c r="D119" s="27">
        <f t="shared" si="6"/>
        <v>16</v>
      </c>
      <c r="E119" s="19">
        <f t="shared" si="3"/>
        <v>700</v>
      </c>
      <c r="F119" s="35">
        <v>8</v>
      </c>
      <c r="G119" s="28">
        <v>8</v>
      </c>
      <c r="H119" s="34"/>
      <c r="I119" s="1"/>
    </row>
    <row r="120" spans="2:9" ht="15.95" customHeight="1" x14ac:dyDescent="0.25">
      <c r="B120" s="13" t="s">
        <v>120</v>
      </c>
      <c r="C120" s="26">
        <v>1096</v>
      </c>
      <c r="D120" s="27">
        <f t="shared" si="6"/>
        <v>801</v>
      </c>
      <c r="E120" s="19">
        <f t="shared" si="3"/>
        <v>-26.916058394160579</v>
      </c>
      <c r="F120" s="35">
        <v>639</v>
      </c>
      <c r="G120" s="28">
        <v>162</v>
      </c>
      <c r="H120" s="34"/>
      <c r="I120" s="1"/>
    </row>
    <row r="121" spans="2:9" ht="15.95" customHeight="1" x14ac:dyDescent="0.25">
      <c r="B121" s="13" t="s">
        <v>121</v>
      </c>
      <c r="C121" s="26">
        <v>46</v>
      </c>
      <c r="D121" s="27">
        <f t="shared" si="6"/>
        <v>47</v>
      </c>
      <c r="E121" s="19">
        <f t="shared" si="3"/>
        <v>2.1739130434782705</v>
      </c>
      <c r="F121" s="35">
        <v>39</v>
      </c>
      <c r="G121" s="28">
        <v>8</v>
      </c>
      <c r="H121" s="34"/>
      <c r="I121" s="1"/>
    </row>
    <row r="122" spans="2:9" ht="15.95" customHeight="1" x14ac:dyDescent="0.25">
      <c r="B122" s="13" t="s">
        <v>122</v>
      </c>
      <c r="C122" s="26">
        <v>1</v>
      </c>
      <c r="D122" s="27">
        <f t="shared" si="6"/>
        <v>2</v>
      </c>
      <c r="E122" s="19">
        <f t="shared" si="3"/>
        <v>100</v>
      </c>
      <c r="F122" s="35">
        <v>2</v>
      </c>
      <c r="G122" s="28">
        <v>0</v>
      </c>
      <c r="H122" s="34"/>
      <c r="I122" s="1"/>
    </row>
    <row r="123" spans="2:9" ht="15.95" customHeight="1" x14ac:dyDescent="0.25">
      <c r="B123" s="13" t="s">
        <v>123</v>
      </c>
      <c r="C123" s="26">
        <v>10</v>
      </c>
      <c r="D123" s="27">
        <f t="shared" si="6"/>
        <v>5</v>
      </c>
      <c r="E123" s="19">
        <f t="shared" si="3"/>
        <v>-50</v>
      </c>
      <c r="F123" s="35">
        <v>3</v>
      </c>
      <c r="G123" s="28">
        <v>2</v>
      </c>
      <c r="H123" s="34"/>
      <c r="I123" s="1"/>
    </row>
    <row r="124" spans="2:9" ht="15.95" customHeight="1" x14ac:dyDescent="0.25">
      <c r="B124" s="13" t="s">
        <v>124</v>
      </c>
      <c r="C124" s="26">
        <v>795</v>
      </c>
      <c r="D124" s="27">
        <f t="shared" si="6"/>
        <v>1113</v>
      </c>
      <c r="E124" s="19">
        <f t="shared" si="3"/>
        <v>39.999999999999993</v>
      </c>
      <c r="F124" s="35">
        <v>644</v>
      </c>
      <c r="G124" s="28">
        <v>469</v>
      </c>
      <c r="H124" s="34"/>
      <c r="I124" s="1"/>
    </row>
    <row r="125" spans="2:9" ht="15.95" customHeight="1" x14ac:dyDescent="0.25">
      <c r="B125" s="13" t="s">
        <v>125</v>
      </c>
      <c r="C125" s="26">
        <v>360</v>
      </c>
      <c r="D125" s="27">
        <f t="shared" si="6"/>
        <v>373</v>
      </c>
      <c r="E125" s="19">
        <f t="shared" si="3"/>
        <v>3.6111111111111205</v>
      </c>
      <c r="F125" s="35">
        <v>276</v>
      </c>
      <c r="G125" s="28">
        <v>97</v>
      </c>
      <c r="H125" s="34"/>
      <c r="I125" s="1"/>
    </row>
    <row r="126" spans="2:9" ht="15.95" customHeight="1" x14ac:dyDescent="0.25">
      <c r="B126" s="13" t="s">
        <v>126</v>
      </c>
      <c r="C126" s="26">
        <v>8</v>
      </c>
      <c r="D126" s="27">
        <f t="shared" si="6"/>
        <v>10</v>
      </c>
      <c r="E126" s="19">
        <f t="shared" si="3"/>
        <v>25</v>
      </c>
      <c r="F126" s="35">
        <v>7</v>
      </c>
      <c r="G126" s="28">
        <v>3</v>
      </c>
      <c r="H126" s="34"/>
      <c r="I126" s="1"/>
    </row>
    <row r="127" spans="2:9" ht="15.95" customHeight="1" x14ac:dyDescent="0.25">
      <c r="B127" s="1" t="s">
        <v>127</v>
      </c>
      <c r="C127" s="32">
        <v>10</v>
      </c>
      <c r="D127" s="27">
        <f t="shared" si="6"/>
        <v>6</v>
      </c>
      <c r="E127" s="19">
        <f t="shared" si="3"/>
        <v>-40</v>
      </c>
      <c r="F127" s="35">
        <v>3</v>
      </c>
      <c r="G127" s="28">
        <v>3</v>
      </c>
      <c r="H127" s="34"/>
      <c r="I127" s="1"/>
    </row>
    <row r="128" spans="2:9" ht="15.95" customHeight="1" x14ac:dyDescent="0.25">
      <c r="B128" s="1" t="s">
        <v>128</v>
      </c>
      <c r="C128" s="32">
        <v>0</v>
      </c>
      <c r="D128" s="27">
        <f t="shared" si="6"/>
        <v>2</v>
      </c>
      <c r="E128" s="19" t="s">
        <v>86</v>
      </c>
      <c r="F128" s="35">
        <v>0</v>
      </c>
      <c r="G128" s="28">
        <v>2</v>
      </c>
      <c r="H128" s="34"/>
      <c r="I128" s="1"/>
    </row>
    <row r="129" spans="1:9" ht="15.95" customHeight="1" x14ac:dyDescent="0.25">
      <c r="B129" s="1" t="s">
        <v>129</v>
      </c>
      <c r="C129" s="32">
        <v>12</v>
      </c>
      <c r="D129" s="27">
        <f t="shared" si="6"/>
        <v>5</v>
      </c>
      <c r="E129" s="19">
        <f t="shared" si="3"/>
        <v>-58.333333333333329</v>
      </c>
      <c r="F129" s="32">
        <v>5</v>
      </c>
      <c r="G129" s="37">
        <v>0</v>
      </c>
      <c r="H129" s="34"/>
      <c r="I129" s="1"/>
    </row>
    <row r="130" spans="1:9" ht="15.95" customHeight="1" x14ac:dyDescent="0.25">
      <c r="B130" s="1" t="s">
        <v>130</v>
      </c>
      <c r="C130" s="32">
        <v>26</v>
      </c>
      <c r="D130" s="27">
        <f t="shared" si="6"/>
        <v>14</v>
      </c>
      <c r="E130" s="19">
        <f t="shared" si="3"/>
        <v>-46.153846153846153</v>
      </c>
      <c r="F130" s="28">
        <v>13</v>
      </c>
      <c r="G130" s="28">
        <v>1</v>
      </c>
      <c r="H130" s="34"/>
      <c r="I130" s="1"/>
    </row>
    <row r="131" spans="1:9" ht="15.95" customHeight="1" x14ac:dyDescent="0.25">
      <c r="B131" s="1" t="s">
        <v>131</v>
      </c>
      <c r="C131" s="32">
        <v>56</v>
      </c>
      <c r="D131" s="27">
        <f t="shared" si="6"/>
        <v>43</v>
      </c>
      <c r="E131" s="19">
        <f t="shared" si="3"/>
        <v>-23.214285714285708</v>
      </c>
      <c r="F131" s="28">
        <v>23</v>
      </c>
      <c r="G131" s="28">
        <v>20</v>
      </c>
      <c r="H131" s="34"/>
      <c r="I131" s="1"/>
    </row>
    <row r="132" spans="1:9" ht="15.95" customHeight="1" x14ac:dyDescent="0.25">
      <c r="B132" s="1" t="s">
        <v>132</v>
      </c>
      <c r="C132" s="32">
        <v>10</v>
      </c>
      <c r="D132" s="27">
        <f t="shared" si="6"/>
        <v>3</v>
      </c>
      <c r="E132" s="19">
        <f t="shared" si="3"/>
        <v>-70</v>
      </c>
      <c r="F132" s="28">
        <v>1</v>
      </c>
      <c r="G132" s="28">
        <v>2</v>
      </c>
      <c r="H132" s="34"/>
      <c r="I132" s="1"/>
    </row>
    <row r="133" spans="1:9" ht="15.95" customHeight="1" x14ac:dyDescent="0.25">
      <c r="B133" s="1" t="s">
        <v>133</v>
      </c>
      <c r="C133" s="32">
        <v>6</v>
      </c>
      <c r="D133" s="27">
        <f t="shared" si="6"/>
        <v>2</v>
      </c>
      <c r="E133" s="19">
        <f t="shared" si="3"/>
        <v>-66.666666666666671</v>
      </c>
      <c r="F133" s="28">
        <v>1</v>
      </c>
      <c r="G133" s="28">
        <v>1</v>
      </c>
      <c r="H133" s="34"/>
      <c r="I133" s="1"/>
    </row>
    <row r="134" spans="1:9" ht="15.95" customHeight="1" x14ac:dyDescent="0.25">
      <c r="B134" s="1" t="s">
        <v>134</v>
      </c>
      <c r="C134" s="32">
        <v>1</v>
      </c>
      <c r="D134" s="27">
        <f t="shared" si="6"/>
        <v>1</v>
      </c>
      <c r="E134" s="19" t="s">
        <v>32</v>
      </c>
      <c r="F134" s="28">
        <v>1</v>
      </c>
      <c r="G134" s="28">
        <v>0</v>
      </c>
      <c r="H134" s="34"/>
      <c r="I134" s="1"/>
    </row>
    <row r="135" spans="1:9" ht="15.95" customHeight="1" x14ac:dyDescent="0.25">
      <c r="B135" s="1" t="s">
        <v>135</v>
      </c>
      <c r="C135" s="32">
        <v>18</v>
      </c>
      <c r="D135" s="27">
        <f t="shared" si="6"/>
        <v>16</v>
      </c>
      <c r="E135" s="19">
        <f t="shared" si="3"/>
        <v>-11.111111111111116</v>
      </c>
      <c r="F135" s="28">
        <v>13</v>
      </c>
      <c r="G135" s="28">
        <v>3</v>
      </c>
      <c r="H135" s="34"/>
      <c r="I135" s="1"/>
    </row>
    <row r="136" spans="1:9" ht="15.95" customHeight="1" x14ac:dyDescent="0.25">
      <c r="B136" s="1" t="s">
        <v>136</v>
      </c>
      <c r="C136" s="32">
        <v>13</v>
      </c>
      <c r="D136" s="27">
        <f t="shared" si="6"/>
        <v>3</v>
      </c>
      <c r="E136" s="19">
        <f t="shared" si="3"/>
        <v>-76.92307692307692</v>
      </c>
      <c r="F136" s="28">
        <v>2</v>
      </c>
      <c r="G136" s="28">
        <v>1</v>
      </c>
      <c r="H136" s="34"/>
      <c r="I136" s="1"/>
    </row>
    <row r="137" spans="1:9" ht="15.95" customHeight="1" x14ac:dyDescent="0.25">
      <c r="B137" s="1" t="s">
        <v>137</v>
      </c>
      <c r="C137" s="32">
        <v>5</v>
      </c>
      <c r="D137" s="27">
        <f t="shared" si="6"/>
        <v>7</v>
      </c>
      <c r="E137" s="19">
        <f t="shared" si="3"/>
        <v>39.999999999999993</v>
      </c>
      <c r="F137" s="28">
        <v>7</v>
      </c>
      <c r="G137" s="28">
        <v>0</v>
      </c>
      <c r="H137" s="34"/>
      <c r="I137" s="1"/>
    </row>
    <row r="138" spans="1:9" ht="15.95" customHeight="1" x14ac:dyDescent="0.25">
      <c r="B138" s="1" t="s">
        <v>138</v>
      </c>
      <c r="C138" s="32">
        <v>34</v>
      </c>
      <c r="D138" s="27">
        <f t="shared" si="6"/>
        <v>68</v>
      </c>
      <c r="E138" s="19">
        <f t="shared" si="3"/>
        <v>100</v>
      </c>
      <c r="F138" s="28">
        <v>44</v>
      </c>
      <c r="G138" s="28">
        <v>24</v>
      </c>
      <c r="H138" s="34"/>
      <c r="I138" s="1"/>
    </row>
    <row r="139" spans="1:9" ht="15.95" customHeight="1" x14ac:dyDescent="0.25">
      <c r="B139" s="1" t="s">
        <v>139</v>
      </c>
      <c r="C139" s="32">
        <v>4</v>
      </c>
      <c r="D139" s="27">
        <f t="shared" si="6"/>
        <v>4</v>
      </c>
      <c r="E139" s="19" t="s">
        <v>32</v>
      </c>
      <c r="F139" s="28">
        <v>4</v>
      </c>
      <c r="G139" s="28">
        <v>0</v>
      </c>
      <c r="H139" s="34"/>
      <c r="I139" s="1"/>
    </row>
    <row r="140" spans="1:9" ht="15.95" customHeight="1" x14ac:dyDescent="0.25">
      <c r="B140" s="1" t="s">
        <v>140</v>
      </c>
      <c r="C140" s="32">
        <v>14</v>
      </c>
      <c r="D140" s="27">
        <f t="shared" si="6"/>
        <v>40</v>
      </c>
      <c r="E140" s="19">
        <f t="shared" ref="E140:E202" si="8">(((D140/C140-1)*100))</f>
        <v>185.71428571428572</v>
      </c>
      <c r="F140" s="28">
        <v>39</v>
      </c>
      <c r="G140" s="28">
        <v>1</v>
      </c>
      <c r="H140" s="34"/>
      <c r="I140" s="1"/>
    </row>
    <row r="141" spans="1:9" ht="15.95" customHeight="1" x14ac:dyDescent="0.25">
      <c r="B141" s="1" t="s">
        <v>141</v>
      </c>
      <c r="C141" s="32">
        <v>40</v>
      </c>
      <c r="D141" s="27">
        <f t="shared" ref="D141:D194" si="9">SUM(F141:G141)</f>
        <v>35</v>
      </c>
      <c r="E141" s="19">
        <f t="shared" si="8"/>
        <v>-12.5</v>
      </c>
      <c r="F141" s="28">
        <v>11</v>
      </c>
      <c r="G141" s="28">
        <v>24</v>
      </c>
      <c r="H141" s="34"/>
      <c r="I141" s="1"/>
    </row>
    <row r="142" spans="1:9" ht="15.75" customHeight="1" x14ac:dyDescent="0.25">
      <c r="B142" s="2" t="s">
        <v>142</v>
      </c>
      <c r="C142" s="32">
        <v>0</v>
      </c>
      <c r="D142" s="27">
        <f t="shared" si="9"/>
        <v>1</v>
      </c>
      <c r="E142" s="19" t="s">
        <v>86</v>
      </c>
      <c r="F142" s="28">
        <v>0</v>
      </c>
      <c r="G142" s="28">
        <v>1</v>
      </c>
      <c r="H142" s="34"/>
      <c r="I142" s="1"/>
    </row>
    <row r="143" spans="1:9" ht="15.95" customHeight="1" x14ac:dyDescent="0.2">
      <c r="B143" s="13" t="s">
        <v>143</v>
      </c>
      <c r="C143" s="32">
        <v>1</v>
      </c>
      <c r="D143" s="27">
        <f t="shared" si="9"/>
        <v>0</v>
      </c>
      <c r="E143" s="19">
        <f t="shared" si="8"/>
        <v>-100</v>
      </c>
      <c r="F143" s="25">
        <v>0</v>
      </c>
      <c r="G143" s="25">
        <v>0</v>
      </c>
      <c r="H143" s="1"/>
      <c r="I143" s="1"/>
    </row>
    <row r="144" spans="1:9" ht="20.100000000000001" customHeight="1" x14ac:dyDescent="0.2">
      <c r="A144" s="2" t="s">
        <v>107</v>
      </c>
      <c r="B144" s="1"/>
      <c r="C144" s="32"/>
      <c r="D144" s="27"/>
      <c r="E144" s="19"/>
      <c r="F144" s="28"/>
      <c r="G144" s="28"/>
      <c r="H144" s="1"/>
      <c r="I144" s="1"/>
    </row>
    <row r="145" spans="1:10" ht="15.95" customHeight="1" x14ac:dyDescent="0.25">
      <c r="B145" s="1" t="s">
        <v>144</v>
      </c>
      <c r="C145" s="32">
        <v>885</v>
      </c>
      <c r="D145" s="27">
        <f t="shared" ref="D145" si="10">SUM(F145:G145)</f>
        <v>886</v>
      </c>
      <c r="E145" s="19">
        <f t="shared" ref="E145" si="11">(((D145/C145-1)*100))</f>
        <v>0.1129943502824915</v>
      </c>
      <c r="F145" s="28">
        <v>547</v>
      </c>
      <c r="G145" s="28">
        <v>339</v>
      </c>
      <c r="H145" s="34"/>
      <c r="I145" s="1"/>
    </row>
    <row r="146" spans="1:10" ht="15.95" customHeight="1" x14ac:dyDescent="0.25">
      <c r="B146" s="1" t="s">
        <v>145</v>
      </c>
      <c r="C146" s="32">
        <v>51</v>
      </c>
      <c r="D146" s="27">
        <f t="shared" si="9"/>
        <v>62</v>
      </c>
      <c r="E146" s="19">
        <f t="shared" si="8"/>
        <v>21.568627450980383</v>
      </c>
      <c r="F146" s="28">
        <v>61</v>
      </c>
      <c r="G146" s="28">
        <v>1</v>
      </c>
      <c r="H146" s="34"/>
      <c r="I146" s="1"/>
    </row>
    <row r="147" spans="1:10" ht="15.95" customHeight="1" x14ac:dyDescent="0.25">
      <c r="B147" s="1" t="s">
        <v>146</v>
      </c>
      <c r="C147" s="32">
        <v>0</v>
      </c>
      <c r="D147" s="27">
        <f t="shared" si="9"/>
        <v>3</v>
      </c>
      <c r="E147" s="19" t="s">
        <v>86</v>
      </c>
      <c r="F147" s="28">
        <v>3</v>
      </c>
      <c r="G147" s="28">
        <v>0</v>
      </c>
      <c r="H147" s="34"/>
      <c r="I147" s="1"/>
    </row>
    <row r="148" spans="1:10" ht="15.95" customHeight="1" x14ac:dyDescent="0.25">
      <c r="B148" s="1" t="s">
        <v>147</v>
      </c>
      <c r="C148" s="32">
        <v>17</v>
      </c>
      <c r="D148" s="27">
        <f t="shared" si="9"/>
        <v>70</v>
      </c>
      <c r="E148" s="19">
        <f t="shared" si="8"/>
        <v>311.76470588235293</v>
      </c>
      <c r="F148" s="28">
        <v>53</v>
      </c>
      <c r="G148" s="28">
        <v>17</v>
      </c>
      <c r="H148" s="34"/>
      <c r="I148" s="1"/>
    </row>
    <row r="149" spans="1:10" ht="20.100000000000001" customHeight="1" x14ac:dyDescent="0.2">
      <c r="A149" s="2" t="s">
        <v>148</v>
      </c>
      <c r="B149" s="3"/>
      <c r="C149" s="30">
        <f>SUM(C150:C194)</f>
        <v>453</v>
      </c>
      <c r="D149" s="30">
        <f>SUM(D150:D194)</f>
        <v>462</v>
      </c>
      <c r="E149" s="19">
        <f>(((D149/C149-1)*100))</f>
        <v>1.9867549668874274</v>
      </c>
      <c r="F149" s="25">
        <f>SUM(F150:F194)</f>
        <v>376</v>
      </c>
      <c r="G149" s="25">
        <f>SUM(G150:G194)</f>
        <v>86</v>
      </c>
      <c r="H149" s="38"/>
      <c r="I149" s="1"/>
    </row>
    <row r="150" spans="1:10" ht="15.95" customHeight="1" x14ac:dyDescent="0.25">
      <c r="B150" s="1" t="s">
        <v>149</v>
      </c>
      <c r="C150" s="32">
        <v>7</v>
      </c>
      <c r="D150" s="27">
        <f t="shared" si="9"/>
        <v>3</v>
      </c>
      <c r="E150" s="19">
        <f>(((D150/C150-1)*100))</f>
        <v>-57.142857142857139</v>
      </c>
      <c r="F150" s="28">
        <v>3</v>
      </c>
      <c r="G150" s="28">
        <v>0</v>
      </c>
      <c r="H150" s="34"/>
      <c r="I150" s="1"/>
    </row>
    <row r="151" spans="1:10" ht="15.95" customHeight="1" x14ac:dyDescent="0.25">
      <c r="B151" s="1" t="s">
        <v>150</v>
      </c>
      <c r="C151" s="32">
        <v>5</v>
      </c>
      <c r="D151" s="27">
        <f t="shared" si="9"/>
        <v>18</v>
      </c>
      <c r="E151" s="19">
        <f>(((D151/C151-1)*100))</f>
        <v>260</v>
      </c>
      <c r="F151" s="28">
        <v>14</v>
      </c>
      <c r="G151" s="28">
        <v>4</v>
      </c>
      <c r="H151" s="34"/>
      <c r="I151" s="1"/>
    </row>
    <row r="152" spans="1:10" ht="15.95" customHeight="1" x14ac:dyDescent="0.25">
      <c r="B152" s="39" t="s">
        <v>151</v>
      </c>
      <c r="C152" s="32">
        <v>1</v>
      </c>
      <c r="D152" s="27">
        <f t="shared" si="9"/>
        <v>1</v>
      </c>
      <c r="E152" s="19" t="s">
        <v>32</v>
      </c>
      <c r="F152" s="28">
        <v>1</v>
      </c>
      <c r="G152" s="28">
        <v>0</v>
      </c>
      <c r="H152" s="34"/>
      <c r="I152" s="1"/>
    </row>
    <row r="153" spans="1:10" s="4" customFormat="1" ht="15.95" customHeight="1" x14ac:dyDescent="0.25">
      <c r="A153" s="2"/>
      <c r="B153" s="13" t="s">
        <v>152</v>
      </c>
      <c r="C153" s="32">
        <v>0</v>
      </c>
      <c r="D153" s="27">
        <f t="shared" si="9"/>
        <v>1</v>
      </c>
      <c r="E153" s="19" t="s">
        <v>86</v>
      </c>
      <c r="F153" s="28">
        <v>0</v>
      </c>
      <c r="G153" s="28">
        <v>1</v>
      </c>
      <c r="H153" s="34"/>
      <c r="I153" s="1"/>
      <c r="J153" s="2"/>
    </row>
    <row r="154" spans="1:10" ht="15.95" customHeight="1" x14ac:dyDescent="0.2">
      <c r="B154" s="39" t="s">
        <v>153</v>
      </c>
      <c r="C154" s="32">
        <v>1</v>
      </c>
      <c r="D154" s="27">
        <f t="shared" si="9"/>
        <v>0</v>
      </c>
      <c r="E154" s="19">
        <f t="shared" si="8"/>
        <v>-100</v>
      </c>
      <c r="F154" s="28">
        <v>0</v>
      </c>
      <c r="G154" s="28">
        <v>0</v>
      </c>
      <c r="H154" s="1"/>
      <c r="I154" s="1"/>
    </row>
    <row r="155" spans="1:10" ht="15.95" customHeight="1" x14ac:dyDescent="0.2">
      <c r="B155" s="39" t="s">
        <v>154</v>
      </c>
      <c r="C155" s="32">
        <v>2</v>
      </c>
      <c r="D155" s="27">
        <f t="shared" si="9"/>
        <v>0</v>
      </c>
      <c r="E155" s="19">
        <f t="shared" si="8"/>
        <v>-100</v>
      </c>
      <c r="F155" s="28">
        <v>0</v>
      </c>
      <c r="G155" s="28">
        <v>0</v>
      </c>
      <c r="H155" s="1"/>
      <c r="I155" s="1"/>
    </row>
    <row r="156" spans="1:10" ht="15.95" customHeight="1" x14ac:dyDescent="0.25">
      <c r="B156" s="1" t="s">
        <v>155</v>
      </c>
      <c r="C156" s="32">
        <v>1</v>
      </c>
      <c r="D156" s="27">
        <f t="shared" si="9"/>
        <v>7</v>
      </c>
      <c r="E156" s="19">
        <f>(((D156/C156-1)*100))</f>
        <v>600</v>
      </c>
      <c r="F156" s="28">
        <v>7</v>
      </c>
      <c r="G156" s="28">
        <v>0</v>
      </c>
      <c r="H156" s="34"/>
      <c r="I156" s="1"/>
    </row>
    <row r="157" spans="1:10" ht="15.95" customHeight="1" x14ac:dyDescent="0.25">
      <c r="B157" s="1" t="s">
        <v>156</v>
      </c>
      <c r="C157" s="32">
        <v>2</v>
      </c>
      <c r="D157" s="27">
        <f t="shared" si="9"/>
        <v>3</v>
      </c>
      <c r="E157" s="19">
        <f>(((D157/C157-1)*100))</f>
        <v>50</v>
      </c>
      <c r="F157" s="28">
        <v>2</v>
      </c>
      <c r="G157" s="28">
        <v>1</v>
      </c>
      <c r="H157" s="34"/>
      <c r="I157" s="3"/>
      <c r="J157" s="4"/>
    </row>
    <row r="158" spans="1:10" ht="15.95" customHeight="1" x14ac:dyDescent="0.2">
      <c r="B158" s="40" t="s">
        <v>157</v>
      </c>
      <c r="C158" s="32">
        <v>1</v>
      </c>
      <c r="D158" s="27">
        <f t="shared" si="9"/>
        <v>0</v>
      </c>
      <c r="E158" s="19">
        <f>(((D158/C158-1)*100))</f>
        <v>-100</v>
      </c>
      <c r="F158" s="28">
        <v>0</v>
      </c>
      <c r="G158" s="28">
        <v>0</v>
      </c>
      <c r="H158" s="1"/>
      <c r="I158" s="1"/>
    </row>
    <row r="159" spans="1:10" ht="15.95" customHeight="1" x14ac:dyDescent="0.25">
      <c r="B159" s="1" t="s">
        <v>158</v>
      </c>
      <c r="C159" s="32">
        <v>0</v>
      </c>
      <c r="D159" s="27">
        <f t="shared" si="9"/>
        <v>1</v>
      </c>
      <c r="E159" s="19" t="s">
        <v>86</v>
      </c>
      <c r="F159" s="28">
        <v>1</v>
      </c>
      <c r="G159" s="28">
        <v>0</v>
      </c>
      <c r="H159" s="34"/>
      <c r="I159" s="1"/>
    </row>
    <row r="160" spans="1:10" ht="15.95" customHeight="1" x14ac:dyDescent="0.25">
      <c r="B160" s="1" t="s">
        <v>159</v>
      </c>
      <c r="C160" s="32">
        <v>3</v>
      </c>
      <c r="D160" s="27">
        <f t="shared" si="9"/>
        <v>2</v>
      </c>
      <c r="E160" s="19">
        <f>(((D160/C160-1)*100))</f>
        <v>-33.333333333333336</v>
      </c>
      <c r="F160" s="28">
        <v>2</v>
      </c>
      <c r="G160" s="28">
        <v>0</v>
      </c>
      <c r="H160" s="34"/>
      <c r="I160" s="1"/>
    </row>
    <row r="161" spans="2:9" ht="15.95" customHeight="1" x14ac:dyDescent="0.2">
      <c r="B161" s="1" t="s">
        <v>160</v>
      </c>
      <c r="C161" s="32">
        <v>1</v>
      </c>
      <c r="D161" s="27">
        <f t="shared" si="9"/>
        <v>0</v>
      </c>
      <c r="E161" s="19">
        <f t="shared" si="8"/>
        <v>-100</v>
      </c>
      <c r="F161" s="28">
        <v>0</v>
      </c>
      <c r="G161" s="28">
        <v>0</v>
      </c>
      <c r="H161" s="1"/>
      <c r="I161" s="1"/>
    </row>
    <row r="162" spans="2:9" ht="15.95" customHeight="1" x14ac:dyDescent="0.25">
      <c r="B162" s="1" t="s">
        <v>161</v>
      </c>
      <c r="C162" s="32">
        <v>9</v>
      </c>
      <c r="D162" s="27">
        <f t="shared" si="9"/>
        <v>8</v>
      </c>
      <c r="E162" s="19">
        <f>(((D162/C162-1)*100))</f>
        <v>-11.111111111111116</v>
      </c>
      <c r="F162" s="28">
        <v>8</v>
      </c>
      <c r="G162" s="28">
        <v>0</v>
      </c>
      <c r="H162" s="34"/>
      <c r="I162" s="1"/>
    </row>
    <row r="163" spans="2:9" ht="15.95" customHeight="1" x14ac:dyDescent="0.25">
      <c r="B163" s="2" t="s">
        <v>162</v>
      </c>
      <c r="C163" s="32">
        <v>0</v>
      </c>
      <c r="D163" s="27">
        <f t="shared" si="9"/>
        <v>1</v>
      </c>
      <c r="E163" s="19" t="s">
        <v>86</v>
      </c>
      <c r="F163" s="28">
        <v>0</v>
      </c>
      <c r="G163" s="28">
        <v>1</v>
      </c>
      <c r="H163" s="34"/>
      <c r="I163" s="1"/>
    </row>
    <row r="164" spans="2:9" ht="15.95" customHeight="1" x14ac:dyDescent="0.25">
      <c r="B164" s="1" t="s">
        <v>163</v>
      </c>
      <c r="C164" s="32">
        <v>14</v>
      </c>
      <c r="D164" s="27">
        <f t="shared" si="9"/>
        <v>9</v>
      </c>
      <c r="E164" s="19">
        <f>(((D164/C164-1)*100))</f>
        <v>-35.714285714285708</v>
      </c>
      <c r="F164" s="28">
        <v>8</v>
      </c>
      <c r="G164" s="28">
        <v>1</v>
      </c>
      <c r="H164" s="34"/>
      <c r="I164" s="1"/>
    </row>
    <row r="165" spans="2:9" ht="15.95" customHeight="1" x14ac:dyDescent="0.25">
      <c r="B165" s="1" t="s">
        <v>164</v>
      </c>
      <c r="C165" s="32">
        <v>1</v>
      </c>
      <c r="D165" s="27">
        <f t="shared" si="9"/>
        <v>1</v>
      </c>
      <c r="E165" s="19" t="s">
        <v>32</v>
      </c>
      <c r="F165" s="28">
        <v>1</v>
      </c>
      <c r="G165" s="28">
        <v>0</v>
      </c>
      <c r="H165" s="34"/>
      <c r="I165" s="1"/>
    </row>
    <row r="166" spans="2:9" ht="15.95" customHeight="1" x14ac:dyDescent="0.2">
      <c r="B166" s="1" t="s">
        <v>165</v>
      </c>
      <c r="C166" s="32">
        <v>1</v>
      </c>
      <c r="D166" s="27">
        <f t="shared" si="9"/>
        <v>0</v>
      </c>
      <c r="E166" s="19">
        <f t="shared" ref="E166:E170" si="12">(((D166/C166-1)*100))</f>
        <v>-100</v>
      </c>
      <c r="F166" s="28">
        <v>0</v>
      </c>
      <c r="G166" s="28">
        <v>0</v>
      </c>
      <c r="H166" s="1"/>
      <c r="I166" s="1"/>
    </row>
    <row r="167" spans="2:9" ht="15.95" customHeight="1" x14ac:dyDescent="0.25">
      <c r="B167" s="1" t="s">
        <v>166</v>
      </c>
      <c r="C167" s="32">
        <v>20</v>
      </c>
      <c r="D167" s="27">
        <f t="shared" si="9"/>
        <v>10</v>
      </c>
      <c r="E167" s="19">
        <f t="shared" si="12"/>
        <v>-50</v>
      </c>
      <c r="F167" s="28">
        <v>7</v>
      </c>
      <c r="G167" s="28">
        <v>3</v>
      </c>
      <c r="H167" s="34"/>
      <c r="I167" s="1"/>
    </row>
    <row r="168" spans="2:9" ht="15.95" customHeight="1" x14ac:dyDescent="0.2">
      <c r="B168" s="2" t="s">
        <v>167</v>
      </c>
      <c r="C168" s="32">
        <v>1</v>
      </c>
      <c r="D168" s="27">
        <f t="shared" si="9"/>
        <v>0</v>
      </c>
      <c r="E168" s="19">
        <f t="shared" si="12"/>
        <v>-100</v>
      </c>
      <c r="F168" s="28">
        <v>0</v>
      </c>
      <c r="G168" s="28">
        <v>0</v>
      </c>
      <c r="H168" s="1"/>
      <c r="I168" s="1"/>
    </row>
    <row r="169" spans="2:9" ht="15.95" customHeight="1" x14ac:dyDescent="0.25">
      <c r="B169" s="1" t="s">
        <v>168</v>
      </c>
      <c r="C169" s="32">
        <v>6</v>
      </c>
      <c r="D169" s="27">
        <f t="shared" si="9"/>
        <v>3</v>
      </c>
      <c r="E169" s="19">
        <f t="shared" si="12"/>
        <v>-50</v>
      </c>
      <c r="F169" s="28">
        <v>2</v>
      </c>
      <c r="G169" s="28">
        <v>1</v>
      </c>
      <c r="H169" s="34"/>
      <c r="I169" s="1"/>
    </row>
    <row r="170" spans="2:9" ht="15.95" customHeight="1" x14ac:dyDescent="0.2">
      <c r="B170" s="2" t="s">
        <v>169</v>
      </c>
      <c r="C170" s="32">
        <v>1</v>
      </c>
      <c r="D170" s="27">
        <f t="shared" si="9"/>
        <v>0</v>
      </c>
      <c r="E170" s="19">
        <f t="shared" si="12"/>
        <v>-100</v>
      </c>
      <c r="F170" s="28">
        <v>0</v>
      </c>
      <c r="G170" s="28">
        <v>0</v>
      </c>
      <c r="H170" s="1"/>
      <c r="I170" s="1"/>
    </row>
    <row r="171" spans="2:9" ht="15.95" customHeight="1" x14ac:dyDescent="0.25">
      <c r="B171" s="2" t="s">
        <v>170</v>
      </c>
      <c r="C171" s="32">
        <v>0</v>
      </c>
      <c r="D171" s="27">
        <f t="shared" si="9"/>
        <v>1</v>
      </c>
      <c r="E171" s="19" t="s">
        <v>86</v>
      </c>
      <c r="F171" s="28">
        <v>1</v>
      </c>
      <c r="G171" s="28">
        <v>0</v>
      </c>
      <c r="H171" s="34"/>
      <c r="I171" s="1"/>
    </row>
    <row r="172" spans="2:9" ht="15.95" customHeight="1" x14ac:dyDescent="0.25">
      <c r="B172" s="1" t="s">
        <v>171</v>
      </c>
      <c r="C172" s="32">
        <v>11</v>
      </c>
      <c r="D172" s="27">
        <f t="shared" si="9"/>
        <v>29</v>
      </c>
      <c r="E172" s="19">
        <f>(((D172/C172-1)*100))</f>
        <v>163.63636363636363</v>
      </c>
      <c r="F172" s="28">
        <v>17</v>
      </c>
      <c r="G172" s="28">
        <v>12</v>
      </c>
      <c r="H172" s="34"/>
      <c r="I172" s="1"/>
    </row>
    <row r="173" spans="2:9" ht="15.95" customHeight="1" x14ac:dyDescent="0.25">
      <c r="B173" s="1" t="s">
        <v>172</v>
      </c>
      <c r="C173" s="32">
        <v>15</v>
      </c>
      <c r="D173" s="27">
        <f t="shared" si="9"/>
        <v>5</v>
      </c>
      <c r="E173" s="19">
        <f>(((D173/C173-1)*100))</f>
        <v>-66.666666666666671</v>
      </c>
      <c r="F173" s="28">
        <v>3</v>
      </c>
      <c r="G173" s="28">
        <v>2</v>
      </c>
      <c r="H173" s="34"/>
      <c r="I173" s="1"/>
    </row>
    <row r="174" spans="2:9" ht="15.95" customHeight="1" x14ac:dyDescent="0.2">
      <c r="B174" s="1" t="s">
        <v>173</v>
      </c>
      <c r="C174" s="32">
        <v>2</v>
      </c>
      <c r="D174" s="27">
        <f t="shared" si="9"/>
        <v>0</v>
      </c>
      <c r="E174" s="19" t="s">
        <v>32</v>
      </c>
      <c r="F174" s="28">
        <v>0</v>
      </c>
      <c r="G174" s="28">
        <v>0</v>
      </c>
      <c r="H174" s="1"/>
      <c r="I174" s="1"/>
    </row>
    <row r="175" spans="2:9" ht="15.95" customHeight="1" x14ac:dyDescent="0.25">
      <c r="B175" s="1" t="s">
        <v>175</v>
      </c>
      <c r="C175" s="32">
        <v>2</v>
      </c>
      <c r="D175" s="27">
        <f t="shared" si="9"/>
        <v>2</v>
      </c>
      <c r="E175" s="19" t="s">
        <v>32</v>
      </c>
      <c r="F175" s="28">
        <v>1</v>
      </c>
      <c r="G175" s="28">
        <v>1</v>
      </c>
      <c r="H175" s="34"/>
      <c r="I175" s="1"/>
    </row>
    <row r="176" spans="2:9" ht="15.95" customHeight="1" x14ac:dyDescent="0.2">
      <c r="B176" s="1" t="s">
        <v>176</v>
      </c>
      <c r="C176" s="32">
        <v>1</v>
      </c>
      <c r="D176" s="27">
        <f t="shared" si="9"/>
        <v>0</v>
      </c>
      <c r="E176" s="19">
        <f t="shared" si="8"/>
        <v>-100</v>
      </c>
      <c r="F176" s="28">
        <v>0</v>
      </c>
      <c r="G176" s="28">
        <v>0</v>
      </c>
      <c r="H176" s="1"/>
      <c r="I176" s="1"/>
    </row>
    <row r="177" spans="1:9" ht="15.95" customHeight="1" x14ac:dyDescent="0.25">
      <c r="B177" s="1" t="s">
        <v>177</v>
      </c>
      <c r="C177" s="32">
        <v>18</v>
      </c>
      <c r="D177" s="27">
        <f t="shared" si="9"/>
        <v>11</v>
      </c>
      <c r="E177" s="19">
        <f>(((D177/C177-1)*100))</f>
        <v>-38.888888888888886</v>
      </c>
      <c r="F177" s="28">
        <v>7</v>
      </c>
      <c r="G177" s="28">
        <v>4</v>
      </c>
      <c r="H177" s="34"/>
      <c r="I177" s="1"/>
    </row>
    <row r="178" spans="1:9" ht="20.100000000000001" customHeight="1" x14ac:dyDescent="0.2">
      <c r="A178" s="2" t="s">
        <v>174</v>
      </c>
      <c r="C178" s="32"/>
      <c r="D178" s="27"/>
      <c r="E178" s="19"/>
      <c r="F178" s="28"/>
      <c r="G178" s="28"/>
      <c r="H178" s="1"/>
      <c r="I178" s="1"/>
    </row>
    <row r="179" spans="1:9" ht="15.95" customHeight="1" x14ac:dyDescent="0.25">
      <c r="B179" s="1" t="s">
        <v>178</v>
      </c>
      <c r="C179" s="32">
        <v>21</v>
      </c>
      <c r="D179" s="27">
        <f t="shared" ref="D179" si="13">SUM(F179:G179)</f>
        <v>14</v>
      </c>
      <c r="E179" s="19">
        <f>(((D179/C179-1)*100))</f>
        <v>-33.333333333333336</v>
      </c>
      <c r="F179" s="28">
        <v>11</v>
      </c>
      <c r="G179" s="28">
        <v>3</v>
      </c>
      <c r="H179" s="34"/>
      <c r="I179" s="1"/>
    </row>
    <row r="180" spans="1:9" ht="15.95" customHeight="1" x14ac:dyDescent="0.25">
      <c r="B180" s="1" t="s">
        <v>179</v>
      </c>
      <c r="C180" s="32">
        <v>15</v>
      </c>
      <c r="D180" s="27">
        <f t="shared" si="9"/>
        <v>15</v>
      </c>
      <c r="E180" s="19" t="s">
        <v>32</v>
      </c>
      <c r="F180" s="28">
        <v>15</v>
      </c>
      <c r="G180" s="28">
        <v>0</v>
      </c>
      <c r="H180" s="34"/>
      <c r="I180" s="1"/>
    </row>
    <row r="181" spans="1:9" ht="15.95" customHeight="1" x14ac:dyDescent="0.25">
      <c r="B181" s="1" t="s">
        <v>180</v>
      </c>
      <c r="C181" s="32">
        <v>254</v>
      </c>
      <c r="D181" s="27">
        <f t="shared" si="9"/>
        <v>296</v>
      </c>
      <c r="E181" s="19">
        <f>(((D181/C181-1)*100))</f>
        <v>16.535433070866134</v>
      </c>
      <c r="F181" s="28">
        <v>249</v>
      </c>
      <c r="G181" s="28">
        <v>47</v>
      </c>
      <c r="H181" s="34"/>
      <c r="I181" s="1"/>
    </row>
    <row r="182" spans="1:9" ht="15.95" customHeight="1" x14ac:dyDescent="0.25">
      <c r="B182" s="1" t="s">
        <v>181</v>
      </c>
      <c r="C182" s="32">
        <v>2</v>
      </c>
      <c r="D182" s="27">
        <f t="shared" si="9"/>
        <v>1</v>
      </c>
      <c r="E182" s="19">
        <f>(((D182/C182-1)*100))</f>
        <v>-50</v>
      </c>
      <c r="F182" s="28">
        <v>1</v>
      </c>
      <c r="G182" s="28">
        <v>0</v>
      </c>
      <c r="H182" s="34"/>
      <c r="I182" s="1"/>
    </row>
    <row r="183" spans="1:9" ht="15.95" customHeight="1" x14ac:dyDescent="0.2">
      <c r="B183" s="1" t="s">
        <v>182</v>
      </c>
      <c r="C183" s="32">
        <v>4</v>
      </c>
      <c r="D183" s="27">
        <f t="shared" si="9"/>
        <v>0</v>
      </c>
      <c r="E183" s="19">
        <f>(((D183/C183-1)*100))</f>
        <v>-100</v>
      </c>
      <c r="F183" s="28">
        <v>0</v>
      </c>
      <c r="G183" s="28">
        <v>0</v>
      </c>
      <c r="H183" s="1"/>
      <c r="I183" s="1"/>
    </row>
    <row r="184" spans="1:9" ht="15.95" customHeight="1" x14ac:dyDescent="0.25">
      <c r="B184" s="1" t="s">
        <v>183</v>
      </c>
      <c r="C184" s="32">
        <v>0</v>
      </c>
      <c r="D184" s="27">
        <f t="shared" si="9"/>
        <v>3</v>
      </c>
      <c r="E184" s="19" t="s">
        <v>86</v>
      </c>
      <c r="F184" s="28">
        <v>2</v>
      </c>
      <c r="G184" s="28">
        <v>1</v>
      </c>
      <c r="H184" s="34"/>
      <c r="I184" s="1"/>
    </row>
    <row r="185" spans="1:9" ht="15.95" customHeight="1" x14ac:dyDescent="0.2">
      <c r="B185" s="1" t="s">
        <v>184</v>
      </c>
      <c r="C185" s="41">
        <v>4</v>
      </c>
      <c r="D185" s="27">
        <f t="shared" si="9"/>
        <v>3</v>
      </c>
      <c r="E185" s="19">
        <f>(((D185/C185-1)*100))</f>
        <v>-25</v>
      </c>
      <c r="F185" s="28">
        <v>2</v>
      </c>
      <c r="G185" s="28">
        <v>1</v>
      </c>
      <c r="H185" s="1"/>
      <c r="I185" s="1"/>
    </row>
    <row r="186" spans="1:9" ht="15.95" customHeight="1" x14ac:dyDescent="0.2">
      <c r="B186" s="1" t="s">
        <v>185</v>
      </c>
      <c r="C186" s="41">
        <v>1</v>
      </c>
      <c r="D186" s="27">
        <f t="shared" si="9"/>
        <v>0</v>
      </c>
      <c r="E186" s="19">
        <f>(((D186/C186-1)*100))</f>
        <v>-100</v>
      </c>
      <c r="F186" s="28">
        <v>0</v>
      </c>
      <c r="G186" s="28">
        <v>0</v>
      </c>
      <c r="H186" s="1"/>
      <c r="I186" s="1"/>
    </row>
    <row r="187" spans="1:9" ht="15.95" customHeight="1" x14ac:dyDescent="0.25">
      <c r="B187" s="13" t="s">
        <v>186</v>
      </c>
      <c r="C187" s="41">
        <v>1</v>
      </c>
      <c r="D187" s="27">
        <f t="shared" si="9"/>
        <v>1</v>
      </c>
      <c r="E187" s="19" t="s">
        <v>32</v>
      </c>
      <c r="F187" s="28">
        <v>0</v>
      </c>
      <c r="G187" s="28">
        <v>1</v>
      </c>
      <c r="H187" s="34"/>
      <c r="I187" s="1"/>
    </row>
    <row r="188" spans="1:9" ht="15.95" customHeight="1" x14ac:dyDescent="0.25">
      <c r="B188" s="1" t="s">
        <v>187</v>
      </c>
      <c r="C188" s="41">
        <v>0</v>
      </c>
      <c r="D188" s="27">
        <f t="shared" si="9"/>
        <v>2</v>
      </c>
      <c r="E188" s="19" t="s">
        <v>86</v>
      </c>
      <c r="F188" s="28">
        <v>2</v>
      </c>
      <c r="G188" s="28">
        <v>0</v>
      </c>
      <c r="H188" s="34"/>
      <c r="I188" s="1"/>
    </row>
    <row r="189" spans="1:9" ht="15.95" customHeight="1" x14ac:dyDescent="0.25">
      <c r="B189" s="1" t="s">
        <v>188</v>
      </c>
      <c r="C189" s="32">
        <v>4</v>
      </c>
      <c r="D189" s="27">
        <f t="shared" si="9"/>
        <v>1</v>
      </c>
      <c r="E189" s="19">
        <f>(((D189/C189-1)*100))</f>
        <v>-75</v>
      </c>
      <c r="F189" s="28">
        <v>1</v>
      </c>
      <c r="G189" s="28">
        <v>0</v>
      </c>
      <c r="H189" s="34"/>
      <c r="I189" s="1"/>
    </row>
    <row r="190" spans="1:9" ht="15.95" customHeight="1" x14ac:dyDescent="0.25">
      <c r="B190" s="13" t="s">
        <v>189</v>
      </c>
      <c r="C190" s="32">
        <v>1</v>
      </c>
      <c r="D190" s="27">
        <f t="shared" si="9"/>
        <v>1</v>
      </c>
      <c r="E190" s="42">
        <f>(((D190/C190-1)*100))</f>
        <v>0</v>
      </c>
      <c r="F190" s="28">
        <v>1</v>
      </c>
      <c r="G190" s="28">
        <v>0</v>
      </c>
      <c r="H190" s="34"/>
      <c r="I190" s="1"/>
    </row>
    <row r="191" spans="1:9" ht="15.95" customHeight="1" x14ac:dyDescent="0.25">
      <c r="B191" s="1" t="s">
        <v>190</v>
      </c>
      <c r="C191" s="32">
        <v>7</v>
      </c>
      <c r="D191" s="27">
        <f t="shared" si="9"/>
        <v>6</v>
      </c>
      <c r="E191" s="19">
        <f>(((D191/C191-1)*100))</f>
        <v>-14.28571428571429</v>
      </c>
      <c r="F191" s="28">
        <v>4</v>
      </c>
      <c r="G191" s="28">
        <v>2</v>
      </c>
      <c r="H191" s="34"/>
      <c r="I191" s="1"/>
    </row>
    <row r="192" spans="1:9" ht="15.95" customHeight="1" x14ac:dyDescent="0.25">
      <c r="B192" s="2" t="s">
        <v>191</v>
      </c>
      <c r="C192" s="32">
        <v>6</v>
      </c>
      <c r="D192" s="27">
        <f t="shared" si="9"/>
        <v>1</v>
      </c>
      <c r="E192" s="19">
        <f>(((D192/C192-1)*100))</f>
        <v>-83.333333333333343</v>
      </c>
      <c r="F192" s="28">
        <v>1</v>
      </c>
      <c r="G192" s="28">
        <v>0</v>
      </c>
      <c r="H192" s="34"/>
      <c r="I192" s="1"/>
    </row>
    <row r="193" spans="1:9" ht="15.95" customHeight="1" x14ac:dyDescent="0.2">
      <c r="B193" s="2" t="s">
        <v>192</v>
      </c>
      <c r="C193" s="32">
        <v>5</v>
      </c>
      <c r="D193" s="27">
        <f t="shared" si="9"/>
        <v>0</v>
      </c>
      <c r="E193" s="19">
        <f>(((D193/C193-1)*100))</f>
        <v>-100</v>
      </c>
      <c r="F193" s="28">
        <v>0</v>
      </c>
      <c r="G193" s="28">
        <v>0</v>
      </c>
      <c r="H193" s="1"/>
      <c r="I193" s="1"/>
    </row>
    <row r="194" spans="1:9" ht="15.95" customHeight="1" x14ac:dyDescent="0.25">
      <c r="B194" s="1" t="s">
        <v>193</v>
      </c>
      <c r="C194" s="32">
        <v>2</v>
      </c>
      <c r="D194" s="27">
        <f t="shared" si="9"/>
        <v>2</v>
      </c>
      <c r="E194" s="19" t="s">
        <v>32</v>
      </c>
      <c r="F194" s="28">
        <v>2</v>
      </c>
      <c r="G194" s="28">
        <v>0</v>
      </c>
      <c r="H194" s="34"/>
      <c r="I194" s="1"/>
    </row>
    <row r="195" spans="1:9" ht="20.100000000000001" customHeight="1" x14ac:dyDescent="0.2">
      <c r="A195" s="2" t="s">
        <v>194</v>
      </c>
      <c r="B195" s="3"/>
      <c r="C195" s="30">
        <f>SUM(C196:C203)</f>
        <v>412</v>
      </c>
      <c r="D195" s="27">
        <f>SUM(D196:D203)</f>
        <v>384</v>
      </c>
      <c r="E195" s="19">
        <f>(((D195/C195-1)*100))</f>
        <v>-6.7961165048543659</v>
      </c>
      <c r="F195" s="25">
        <f>SUM(F196:F203)</f>
        <v>260</v>
      </c>
      <c r="G195" s="25">
        <f>SUM(G196:G203)</f>
        <v>124</v>
      </c>
      <c r="H195" s="1"/>
      <c r="I195" s="1"/>
    </row>
    <row r="196" spans="1:9" ht="15.95" customHeight="1" x14ac:dyDescent="0.2">
      <c r="B196" s="1" t="s">
        <v>195</v>
      </c>
      <c r="C196" s="32">
        <v>323</v>
      </c>
      <c r="D196" s="27">
        <f>SUM(F196:G196)</f>
        <v>310</v>
      </c>
      <c r="E196" s="19">
        <f t="shared" si="8"/>
        <v>-4.0247678018575872</v>
      </c>
      <c r="F196" s="28">
        <v>209</v>
      </c>
      <c r="G196" s="28">
        <v>101</v>
      </c>
      <c r="H196" s="1"/>
      <c r="I196" s="1"/>
    </row>
    <row r="197" spans="1:9" ht="15.95" customHeight="1" x14ac:dyDescent="0.2">
      <c r="B197" s="1" t="s">
        <v>196</v>
      </c>
      <c r="C197" s="32">
        <v>1</v>
      </c>
      <c r="D197" s="27">
        <f>SUM(F197:G197)</f>
        <v>0</v>
      </c>
      <c r="E197" s="19">
        <f t="shared" si="8"/>
        <v>-100</v>
      </c>
      <c r="F197" s="28">
        <v>0</v>
      </c>
      <c r="G197" s="28">
        <v>0</v>
      </c>
      <c r="H197" s="1"/>
      <c r="I197" s="1"/>
    </row>
    <row r="198" spans="1:9" ht="15.95" customHeight="1" x14ac:dyDescent="0.2">
      <c r="B198" s="2" t="s">
        <v>197</v>
      </c>
      <c r="C198" s="32">
        <v>1</v>
      </c>
      <c r="D198" s="27">
        <v>0</v>
      </c>
      <c r="E198" s="19">
        <f t="shared" si="8"/>
        <v>-100</v>
      </c>
      <c r="F198" s="28">
        <v>0</v>
      </c>
      <c r="G198" s="28">
        <v>0</v>
      </c>
      <c r="H198" s="1"/>
      <c r="I198" s="1"/>
    </row>
    <row r="199" spans="1:9" ht="15.95" customHeight="1" x14ac:dyDescent="0.2">
      <c r="B199" s="1" t="s">
        <v>198</v>
      </c>
      <c r="C199" s="32">
        <v>3</v>
      </c>
      <c r="D199" s="27">
        <f>SUM(F199:G199)</f>
        <v>1</v>
      </c>
      <c r="E199" s="19">
        <f t="shared" si="8"/>
        <v>-66.666666666666671</v>
      </c>
      <c r="F199" s="28">
        <v>0</v>
      </c>
      <c r="G199" s="28">
        <v>1</v>
      </c>
      <c r="H199" s="1"/>
      <c r="I199" s="1"/>
    </row>
    <row r="200" spans="1:9" ht="15.95" customHeight="1" x14ac:dyDescent="0.2">
      <c r="B200" s="1" t="s">
        <v>199</v>
      </c>
      <c r="C200" s="32">
        <v>80</v>
      </c>
      <c r="D200" s="27">
        <f>SUM(F200:G200)</f>
        <v>72</v>
      </c>
      <c r="E200" s="19">
        <f t="shared" si="8"/>
        <v>-9.9999999999999982</v>
      </c>
      <c r="F200" s="28">
        <v>50</v>
      </c>
      <c r="G200" s="28">
        <v>22</v>
      </c>
      <c r="H200" s="1"/>
      <c r="I200" s="1"/>
    </row>
    <row r="201" spans="1:9" ht="15.95" customHeight="1" x14ac:dyDescent="0.2">
      <c r="B201" s="1" t="s">
        <v>200</v>
      </c>
      <c r="C201" s="32">
        <v>3</v>
      </c>
      <c r="D201" s="27">
        <v>0</v>
      </c>
      <c r="E201" s="19">
        <f t="shared" si="8"/>
        <v>-100</v>
      </c>
      <c r="F201" s="28">
        <v>0</v>
      </c>
      <c r="G201" s="28">
        <v>0</v>
      </c>
      <c r="H201" s="1"/>
      <c r="I201" s="1"/>
    </row>
    <row r="202" spans="1:9" ht="15.95" customHeight="1" x14ac:dyDescent="0.2">
      <c r="B202" s="1" t="s">
        <v>201</v>
      </c>
      <c r="C202" s="32">
        <v>1</v>
      </c>
      <c r="D202" s="27">
        <f>SUM(F202:G202)</f>
        <v>0</v>
      </c>
      <c r="E202" s="19">
        <f t="shared" si="8"/>
        <v>-100</v>
      </c>
      <c r="F202" s="28">
        <v>0</v>
      </c>
      <c r="G202" s="28">
        <v>0</v>
      </c>
      <c r="H202" s="1"/>
      <c r="I202" s="1"/>
    </row>
    <row r="203" spans="1:9" ht="15.95" customHeight="1" x14ac:dyDescent="0.2">
      <c r="B203" s="1" t="s">
        <v>202</v>
      </c>
      <c r="C203" s="32">
        <v>0</v>
      </c>
      <c r="D203" s="27">
        <f>SUM(F203:G203)</f>
        <v>1</v>
      </c>
      <c r="E203" s="19" t="s">
        <v>86</v>
      </c>
      <c r="F203" s="28">
        <v>1</v>
      </c>
      <c r="G203" s="28">
        <v>0</v>
      </c>
      <c r="H203" s="1"/>
      <c r="I203" s="1"/>
    </row>
    <row r="204" spans="1:9" ht="9" customHeight="1" x14ac:dyDescent="0.2">
      <c r="A204" s="43"/>
      <c r="B204" s="43"/>
      <c r="C204" s="44"/>
      <c r="D204" s="45"/>
      <c r="E204" s="46"/>
      <c r="F204" s="47"/>
      <c r="G204" s="47"/>
      <c r="H204" s="1"/>
      <c r="I204" s="1"/>
    </row>
    <row r="205" spans="1:9" ht="9" customHeight="1" x14ac:dyDescent="0.2">
      <c r="A205" s="1"/>
      <c r="B205" s="1"/>
      <c r="C205" s="1"/>
      <c r="D205" s="48"/>
      <c r="E205" s="49"/>
      <c r="H205" s="1"/>
      <c r="I205" s="1"/>
    </row>
    <row r="206" spans="1:9" ht="12.95" customHeight="1" x14ac:dyDescent="0.2">
      <c r="A206" s="50" t="s">
        <v>203</v>
      </c>
      <c r="B206" s="51"/>
      <c r="C206" s="52"/>
      <c r="D206" s="53"/>
      <c r="E206" s="54"/>
      <c r="H206" s="1"/>
      <c r="I206" s="1"/>
    </row>
    <row r="207" spans="1:9" ht="12.95" customHeight="1" x14ac:dyDescent="0.2">
      <c r="A207" s="50" t="s">
        <v>204</v>
      </c>
      <c r="B207" s="51"/>
      <c r="C207" s="52"/>
      <c r="D207" s="53"/>
      <c r="E207" s="54"/>
      <c r="H207" s="1"/>
      <c r="I207" s="1"/>
    </row>
    <row r="208" spans="1:9" ht="12.95" customHeight="1" x14ac:dyDescent="0.2">
      <c r="A208" s="50" t="s">
        <v>205</v>
      </c>
      <c r="B208" s="51"/>
      <c r="C208" s="52"/>
      <c r="D208" s="53"/>
      <c r="E208" s="54"/>
      <c r="H208" s="1"/>
      <c r="I208" s="1"/>
    </row>
    <row r="209" spans="1:9" ht="12.95" customHeight="1" x14ac:dyDescent="0.2">
      <c r="A209" s="50" t="s">
        <v>206</v>
      </c>
      <c r="B209" s="51"/>
      <c r="C209" s="52"/>
      <c r="D209" s="53"/>
      <c r="H209" s="1"/>
      <c r="I209" s="1"/>
    </row>
    <row r="210" spans="1:9" x14ac:dyDescent="0.2">
      <c r="H210" s="1"/>
      <c r="I210" s="1"/>
    </row>
    <row r="211" spans="1:9" x14ac:dyDescent="0.2">
      <c r="H211" s="1"/>
      <c r="I211" s="1"/>
    </row>
    <row r="212" spans="1:9" x14ac:dyDescent="0.2">
      <c r="H212" s="1"/>
      <c r="I212" s="1"/>
    </row>
    <row r="213" spans="1:9" x14ac:dyDescent="0.2">
      <c r="H213" s="1"/>
      <c r="I213" s="1"/>
    </row>
    <row r="214" spans="1:9" x14ac:dyDescent="0.2">
      <c r="H214" s="1"/>
      <c r="I214" s="1"/>
    </row>
    <row r="215" spans="1:9" x14ac:dyDescent="0.2">
      <c r="H215" s="1"/>
      <c r="I215" s="1"/>
    </row>
    <row r="216" spans="1:9" x14ac:dyDescent="0.2">
      <c r="H216" s="1"/>
      <c r="I216" s="1"/>
    </row>
  </sheetData>
  <mergeCells count="12">
    <mergeCell ref="A12:B12"/>
    <mergeCell ref="A1:G1"/>
    <mergeCell ref="A2:G2"/>
    <mergeCell ref="A3:G3"/>
    <mergeCell ref="B4:E4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1" orientation="portrait" r:id="rId1"/>
  <ignoredErrors>
    <ignoredError sqref="E12:E13 D17:E17 D24:E24 D42:E42 D55:E55 D101:E101 D149:E149 D19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VISITANTES </vt:lpstr>
      <vt:lpstr>'VISITANTES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DANIEL PREUDHOMME</cp:lastModifiedBy>
  <cp:lastPrinted>2025-08-13T12:43:32Z</cp:lastPrinted>
  <dcterms:created xsi:type="dcterms:W3CDTF">2025-08-07T20:15:18Z</dcterms:created>
  <dcterms:modified xsi:type="dcterms:W3CDTF">2025-08-14T19:05:40Z</dcterms:modified>
</cp:coreProperties>
</file>